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46" windowWidth="15420" windowHeight="8265" activeTab="1"/>
  </bookViews>
  <sheets>
    <sheet name="Ausmultiplizieren- Ausklammern" sheetId="1" r:id="rId1"/>
    <sheet name="Binomische Formeln I" sheetId="2" r:id="rId2"/>
    <sheet name="Binomische Formeln II" sheetId="3" r:id="rId3"/>
  </sheets>
  <definedNames/>
  <calcPr fullCalcOnLoad="1"/>
</workbook>
</file>

<file path=xl/sharedStrings.xml><?xml version="1.0" encoding="utf-8"?>
<sst xmlns="http://schemas.openxmlformats.org/spreadsheetml/2006/main" count="474" uniqueCount="131">
  <si>
    <t>a</t>
  </si>
  <si>
    <t>)</t>
  </si>
  <si>
    <t>© Otto Fell Gymnasium Walldorf</t>
  </si>
  <si>
    <t>Fliege</t>
  </si>
  <si>
    <t xml:space="preserve">frosch </t>
  </si>
  <si>
    <t>ente</t>
  </si>
  <si>
    <t>adler</t>
  </si>
  <si>
    <t>muli</t>
  </si>
  <si>
    <t>mutti</t>
  </si>
  <si>
    <t>hebst</t>
  </si>
  <si>
    <t>winter</t>
  </si>
  <si>
    <t>bär</t>
  </si>
  <si>
    <t>robbe</t>
  </si>
  <si>
    <t>elch</t>
  </si>
  <si>
    <t>ya</t>
  </si>
  <si>
    <t>yb</t>
  </si>
  <si>
    <t>xb</t>
  </si>
  <si>
    <t>Aufgabe 1</t>
  </si>
  <si>
    <t>Man sagt auch dazu multipliziere die Klammern aus.</t>
  </si>
  <si>
    <t>Verwende das Distributivgesetz und löse die Klammern auf.</t>
  </si>
  <si>
    <t>(</t>
  </si>
  <si>
    <t>x +</t>
  </si>
  <si>
    <t>) =</t>
  </si>
  <si>
    <t>x  +</t>
  </si>
  <si>
    <t>x  -</t>
  </si>
  <si>
    <t>x+(</t>
  </si>
  <si>
    <t>Rechnen mit Termen</t>
  </si>
  <si>
    <t>x+</t>
  </si>
  <si>
    <t xml:space="preserve"> =</t>
  </si>
  <si>
    <t xml:space="preserve">Die Brüche müssen </t>
  </si>
  <si>
    <t>vollständig gekürzt werden !</t>
  </si>
  <si>
    <t>Das Vorzeichen muss im Zähler eingetragen werden.</t>
  </si>
  <si>
    <t>Aufgabe 2</t>
  </si>
  <si>
    <t>Klammere mit Hilfe des Distributivgesetzes</t>
  </si>
  <si>
    <t>sinnvoll aus.</t>
  </si>
  <si>
    <t>aus</t>
  </si>
  <si>
    <t>die Zahl</t>
  </si>
  <si>
    <t>))</t>
  </si>
  <si>
    <t>x +(</t>
  </si>
  <si>
    <t>Aufgabe 3</t>
  </si>
  <si>
    <t>x - (</t>
  </si>
  <si>
    <t>) +</t>
  </si>
  <si>
    <t xml:space="preserve"> +</t>
  </si>
  <si>
    <t>x )</t>
  </si>
  <si>
    <t xml:space="preserve"> + (</t>
  </si>
  <si>
    <t>)) +</t>
  </si>
  <si>
    <t>+</t>
  </si>
  <si>
    <t>) x +</t>
  </si>
  <si>
    <t>x =</t>
  </si>
  <si>
    <t>x  =</t>
  </si>
  <si>
    <t>x )+(</t>
  </si>
  <si>
    <t>) ( x</t>
  </si>
  <si>
    <t xml:space="preserve"> ( x</t>
  </si>
  <si>
    <t xml:space="preserve"> + </t>
  </si>
  <si>
    <t>) x +(</t>
  </si>
  <si>
    <t xml:space="preserve">  =</t>
  </si>
  <si>
    <t>[</t>
  </si>
  <si>
    <t>)] +</t>
  </si>
  <si>
    <t xml:space="preserve"> (2 x</t>
  </si>
  <si>
    <t>-</t>
  </si>
  <si>
    <t xml:space="preserve"> x +</t>
  </si>
  <si>
    <t>)]+</t>
  </si>
  <si>
    <t>) ] +</t>
  </si>
  <si>
    <t>)  +</t>
  </si>
  <si>
    <t xml:space="preserve">) </t>
  </si>
  <si>
    <t>a)</t>
  </si>
  <si>
    <t>b)</t>
  </si>
  <si>
    <t>c)</t>
  </si>
  <si>
    <t>d)</t>
  </si>
  <si>
    <t>Löse die Klammern auf und vereinfache die Terme.</t>
  </si>
  <si>
    <t>innere Klammer auflösen</t>
  </si>
  <si>
    <t>eckige Klammer zusammenfassen</t>
  </si>
  <si>
    <t>eckige Klammer ausmultiplizieren</t>
  </si>
  <si>
    <t>weiter zusammenfassen</t>
  </si>
  <si>
    <t>Aufgabe</t>
  </si>
  <si>
    <t>Wenn du in das blaue Feld eine andere Zahl eingibst bekommst du neue Aufgaben.</t>
  </si>
  <si>
    <t>Die Werte für die roten Felder müssen zuerst berechnet werden.</t>
  </si>
  <si>
    <t>Ist das Ergebnis richtig, wechseln die Felder die Farbe von rot auf grün.</t>
  </si>
  <si>
    <t>Trage die Lösungen in die roten Felder ein.</t>
  </si>
  <si>
    <t>=</t>
  </si>
  <si>
    <r>
      <t>)</t>
    </r>
  </si>
  <si>
    <t>x</t>
  </si>
  <si>
    <t>Verwandle die Produkte mit Hilfe der binomischen Formeln</t>
  </si>
  <si>
    <t>in eine Summe.</t>
  </si>
  <si>
    <t>I</t>
  </si>
  <si>
    <t>II</t>
  </si>
  <si>
    <t>III</t>
  </si>
  <si>
    <t>IV</t>
  </si>
  <si>
    <t>v</t>
  </si>
  <si>
    <t>V</t>
  </si>
  <si>
    <t>y</t>
  </si>
  <si>
    <t>z</t>
  </si>
  <si>
    <t>b</t>
  </si>
  <si>
    <t>c</t>
  </si>
  <si>
    <t>d</t>
  </si>
  <si>
    <t>e</t>
  </si>
  <si>
    <t>f</t>
  </si>
  <si>
    <t>g</t>
  </si>
  <si>
    <t>h</t>
  </si>
  <si>
    <t>i</t>
  </si>
  <si>
    <t>j</t>
  </si>
  <si>
    <t>k</t>
  </si>
  <si>
    <t>l</t>
  </si>
  <si>
    <t>m</t>
  </si>
  <si>
    <t>n</t>
  </si>
  <si>
    <t>p</t>
  </si>
  <si>
    <t>q</t>
  </si>
  <si>
    <t>r</t>
  </si>
  <si>
    <t>s</t>
  </si>
  <si>
    <t>t</t>
  </si>
  <si>
    <t>u</t>
  </si>
  <si>
    <t>w</t>
  </si>
  <si>
    <t>Binomische Formeln</t>
  </si>
  <si>
    <t>1. binomische Formel</t>
  </si>
  <si>
    <t>2. binomische Formel</t>
  </si>
  <si>
    <r>
      <t>( a + b)(a - b)= a</t>
    </r>
    <r>
      <rPr>
        <vertAlign val="superscript"/>
        <sz val="18"/>
        <color indexed="10"/>
        <rFont val="Arial"/>
        <family val="2"/>
      </rPr>
      <t xml:space="preserve">2 </t>
    </r>
    <r>
      <rPr>
        <sz val="18"/>
        <color indexed="10"/>
        <rFont val="Arial"/>
        <family val="2"/>
      </rPr>
      <t>- b</t>
    </r>
    <r>
      <rPr>
        <vertAlign val="superscript"/>
        <sz val="18"/>
        <color indexed="10"/>
        <rFont val="Arial"/>
        <family val="2"/>
      </rPr>
      <t>2</t>
    </r>
  </si>
  <si>
    <t>3. binomische Formel</t>
  </si>
  <si>
    <r>
      <t>( a - b)</t>
    </r>
    <r>
      <rPr>
        <vertAlign val="superscript"/>
        <sz val="18"/>
        <color indexed="10"/>
        <rFont val="Arial"/>
        <family val="2"/>
      </rPr>
      <t xml:space="preserve">2 </t>
    </r>
    <r>
      <rPr>
        <sz val="18"/>
        <color indexed="10"/>
        <rFont val="Arial"/>
        <family val="2"/>
      </rPr>
      <t>= a</t>
    </r>
    <r>
      <rPr>
        <vertAlign val="superscript"/>
        <sz val="18"/>
        <color indexed="10"/>
        <rFont val="Arial"/>
        <family val="2"/>
      </rPr>
      <t xml:space="preserve">2 </t>
    </r>
    <r>
      <rPr>
        <sz val="18"/>
        <color indexed="10"/>
        <rFont val="Arial"/>
        <family val="2"/>
      </rPr>
      <t>- 2ab + b</t>
    </r>
    <r>
      <rPr>
        <vertAlign val="superscript"/>
        <sz val="18"/>
        <color indexed="10"/>
        <rFont val="Arial"/>
        <family val="2"/>
      </rPr>
      <t>2</t>
    </r>
  </si>
  <si>
    <r>
      <t>( a + b)</t>
    </r>
    <r>
      <rPr>
        <vertAlign val="superscript"/>
        <sz val="18"/>
        <color indexed="10"/>
        <rFont val="Arial"/>
        <family val="2"/>
      </rPr>
      <t xml:space="preserve">2 </t>
    </r>
    <r>
      <rPr>
        <sz val="18"/>
        <color indexed="10"/>
        <rFont val="Arial"/>
        <family val="2"/>
      </rPr>
      <t>= a</t>
    </r>
    <r>
      <rPr>
        <vertAlign val="superscript"/>
        <sz val="18"/>
        <color indexed="10"/>
        <rFont val="Arial"/>
        <family val="2"/>
      </rPr>
      <t xml:space="preserve">2 </t>
    </r>
    <r>
      <rPr>
        <sz val="18"/>
        <color indexed="10"/>
        <rFont val="Arial"/>
        <family val="2"/>
      </rPr>
      <t>+ 2ab + b</t>
    </r>
    <r>
      <rPr>
        <vertAlign val="superscript"/>
        <sz val="18"/>
        <color indexed="10"/>
        <rFont val="Arial"/>
        <family val="2"/>
      </rPr>
      <t>2</t>
    </r>
  </si>
  <si>
    <t>vom Produkt zur Summe.</t>
  </si>
  <si>
    <t>Verwandle die Summe mit Hilfe der binomischen Formeln</t>
  </si>
  <si>
    <t>in ein Produkt.</t>
  </si>
  <si>
    <t>Wenn du ein + oder ein - eingeben</t>
  </si>
  <si>
    <t>musst, tippe '+ oder '- .</t>
  </si>
  <si>
    <t>Ausmultiplizieren -Ausklammern</t>
  </si>
  <si>
    <t>Binomische Formeln: Vom Produkt zur Summe</t>
  </si>
  <si>
    <t>Binomische Formeln: Von der Summe zum Produkt.</t>
  </si>
  <si>
    <t>Auswahl:</t>
  </si>
  <si>
    <t>Zurück zur Auswahl</t>
  </si>
  <si>
    <t>Wenn du ein + oder ein -</t>
  </si>
  <si>
    <t>eingeben musst, dann tippe '+ oder '-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</si>
</sst>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0"/>
      <name val="Arial"/>
      <family val="0"/>
    </font>
    <font>
      <sz val="11"/>
      <color indexed="8"/>
      <name val="Calibri"/>
      <family val="2"/>
    </font>
    <font>
      <sz val="12"/>
      <name val="Arial"/>
      <family val="2"/>
    </font>
    <font>
      <sz val="14"/>
      <name val="Arial"/>
      <family val="2"/>
    </font>
    <font>
      <sz val="10"/>
      <color indexed="10"/>
      <name val="Arial"/>
      <family val="2"/>
    </font>
    <font>
      <sz val="10"/>
      <color indexed="9"/>
      <name val="Arial"/>
      <family val="2"/>
    </font>
    <font>
      <sz val="20"/>
      <name val="Arial"/>
      <family val="2"/>
    </font>
    <font>
      <sz val="10"/>
      <color indexed="18"/>
      <name val="Arial"/>
      <family val="2"/>
    </font>
    <font>
      <u val="single"/>
      <sz val="10"/>
      <color indexed="12"/>
      <name val="Arial"/>
      <family val="0"/>
    </font>
    <font>
      <sz val="16"/>
      <name val="Arial"/>
      <family val="0"/>
    </font>
    <font>
      <sz val="16"/>
      <color indexed="9"/>
      <name val="Arial"/>
      <family val="0"/>
    </font>
    <font>
      <sz val="8"/>
      <color indexed="9"/>
      <name val="Arial"/>
      <family val="0"/>
    </font>
    <font>
      <sz val="10"/>
      <color indexed="53"/>
      <name val="Arial"/>
      <family val="0"/>
    </font>
    <font>
      <sz val="14"/>
      <color indexed="9"/>
      <name val="Arial"/>
      <family val="2"/>
    </font>
    <font>
      <u val="single"/>
      <sz val="10"/>
      <color indexed="10"/>
      <name val="Arial"/>
      <family val="2"/>
    </font>
    <font>
      <vertAlign val="superscript"/>
      <sz val="14"/>
      <name val="Arial"/>
      <family val="2"/>
    </font>
    <font>
      <sz val="12"/>
      <color indexed="8"/>
      <name val="Arial"/>
      <family val="2"/>
    </font>
    <font>
      <sz val="10"/>
      <color indexed="8"/>
      <name val="Arial"/>
      <family val="2"/>
    </font>
    <font>
      <sz val="14"/>
      <color indexed="10"/>
      <name val="Arial"/>
      <family val="2"/>
    </font>
    <font>
      <sz val="16"/>
      <color indexed="10"/>
      <name val="Arial"/>
      <family val="2"/>
    </font>
    <font>
      <sz val="18"/>
      <color indexed="10"/>
      <name val="Arial"/>
      <family val="2"/>
    </font>
    <font>
      <vertAlign val="superscript"/>
      <sz val="18"/>
      <color indexed="10"/>
      <name val="Arial"/>
      <family val="2"/>
    </font>
    <font>
      <sz val="18"/>
      <name val="Arial"/>
      <family val="2"/>
    </font>
    <font>
      <sz val="2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2"/>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2" fillId="20" borderId="1" applyNumberFormat="0" applyAlignment="0" applyProtection="0"/>
    <xf numFmtId="0" fontId="33" fillId="20" borderId="2"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7" borderId="2" applyNumberFormat="0" applyAlignment="0" applyProtection="0"/>
    <xf numFmtId="0" fontId="38" fillId="0" borderId="3" applyNumberFormat="0" applyFill="0" applyAlignment="0" applyProtection="0"/>
    <xf numFmtId="0" fontId="37" fillId="0" borderId="0" applyNumberFormat="0" applyFill="0" applyBorder="0" applyAlignment="0" applyProtection="0"/>
    <xf numFmtId="0" fontId="28" fillId="4" borderId="0" applyNumberFormat="0" applyBorder="0" applyAlignment="0" applyProtection="0"/>
    <xf numFmtId="0" fontId="8" fillId="0" borderId="0" applyNumberFormat="0" applyFill="0" applyBorder="0" applyAlignment="0" applyProtection="0"/>
    <xf numFmtId="0" fontId="3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9"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5" fillId="23" borderId="9" applyNumberFormat="0" applyAlignment="0" applyProtection="0"/>
  </cellStyleXfs>
  <cellXfs count="200">
    <xf numFmtId="0" fontId="0" fillId="0" borderId="0" xfId="0" applyAlignment="1">
      <alignment/>
    </xf>
    <xf numFmtId="0" fontId="0" fillId="24" borderId="0" xfId="0" applyFill="1" applyAlignment="1">
      <alignment/>
    </xf>
    <xf numFmtId="0" fontId="4" fillId="24" borderId="0" xfId="0" applyFont="1" applyFill="1" applyAlignment="1">
      <alignment/>
    </xf>
    <xf numFmtId="0" fontId="2" fillId="24" borderId="0" xfId="0" applyFont="1" applyFill="1" applyAlignment="1">
      <alignment/>
    </xf>
    <xf numFmtId="0" fontId="6" fillId="24" borderId="0" xfId="0" applyFont="1" applyFill="1" applyAlignment="1">
      <alignment/>
    </xf>
    <xf numFmtId="0" fontId="0" fillId="24" borderId="0" xfId="0" applyFill="1" applyBorder="1" applyAlignment="1">
      <alignment/>
    </xf>
    <xf numFmtId="0" fontId="7" fillId="24" borderId="0" xfId="0" applyFont="1" applyFill="1" applyAlignment="1">
      <alignment/>
    </xf>
    <xf numFmtId="0" fontId="0" fillId="24" borderId="0" xfId="0" applyFont="1" applyFill="1" applyAlignment="1">
      <alignment/>
    </xf>
    <xf numFmtId="0" fontId="4" fillId="24" borderId="0" xfId="0" applyFont="1" applyFill="1" applyAlignment="1">
      <alignment/>
    </xf>
    <xf numFmtId="0" fontId="5" fillId="24" borderId="0" xfId="0" applyFont="1" applyFill="1" applyAlignment="1">
      <alignment/>
    </xf>
    <xf numFmtId="0" fontId="0" fillId="24" borderId="0" xfId="0" applyFill="1" applyAlignment="1" applyProtection="1">
      <alignment/>
      <protection/>
    </xf>
    <xf numFmtId="0" fontId="2" fillId="24" borderId="10" xfId="0" applyFont="1" applyFill="1" applyBorder="1" applyAlignment="1">
      <alignment horizontal="right"/>
    </xf>
    <xf numFmtId="0" fontId="5" fillId="24" borderId="0" xfId="0" applyFont="1" applyFill="1" applyAlignment="1" applyProtection="1">
      <alignment/>
      <protection/>
    </xf>
    <xf numFmtId="0" fontId="8" fillId="24" borderId="0" xfId="48" applyFont="1" applyFill="1" applyAlignment="1" applyProtection="1">
      <alignment/>
      <protection/>
    </xf>
    <xf numFmtId="0" fontId="3" fillId="25" borderId="10" xfId="0" applyFont="1" applyFill="1" applyBorder="1" applyAlignment="1" applyProtection="1">
      <alignment horizontal="center" shrinkToFit="1"/>
      <protection locked="0"/>
    </xf>
    <xf numFmtId="0" fontId="3" fillId="24" borderId="0" xfId="0" applyFont="1" applyFill="1" applyAlignment="1">
      <alignment/>
    </xf>
    <xf numFmtId="0" fontId="2" fillId="24" borderId="0" xfId="0" applyFont="1" applyFill="1" applyAlignment="1">
      <alignment/>
    </xf>
    <xf numFmtId="0" fontId="4" fillId="24" borderId="0" xfId="0" applyFont="1" applyFill="1" applyAlignment="1">
      <alignment horizontal="center"/>
    </xf>
    <xf numFmtId="0" fontId="4" fillId="24" borderId="0" xfId="0" applyFont="1" applyFill="1" applyAlignment="1">
      <alignment horizontal="center" shrinkToFit="1"/>
    </xf>
    <xf numFmtId="0" fontId="5" fillId="24" borderId="0" xfId="0" applyFont="1" applyFill="1" applyAlignment="1">
      <alignment shrinkToFit="1"/>
    </xf>
    <xf numFmtId="0" fontId="0" fillId="24" borderId="0" xfId="0" applyFill="1" applyAlignment="1">
      <alignment horizontal="center"/>
    </xf>
    <xf numFmtId="0" fontId="0" fillId="24" borderId="0" xfId="0" applyFont="1" applyFill="1" applyAlignment="1">
      <alignment horizontal="center"/>
    </xf>
    <xf numFmtId="0" fontId="0" fillId="0" borderId="0" xfId="0" applyAlignment="1">
      <alignment horizontal="center"/>
    </xf>
    <xf numFmtId="2" fontId="3" fillId="24" borderId="0" xfId="0" applyNumberFormat="1" applyFont="1" applyFill="1" applyAlignment="1">
      <alignment shrinkToFit="1"/>
    </xf>
    <xf numFmtId="0" fontId="0" fillId="24" borderId="0" xfId="0" applyFill="1" applyAlignment="1">
      <alignment shrinkToFit="1"/>
    </xf>
    <xf numFmtId="0" fontId="0" fillId="24" borderId="0" xfId="0" applyFill="1" applyAlignment="1">
      <alignment horizontal="center" shrinkToFit="1"/>
    </xf>
    <xf numFmtId="0" fontId="3" fillId="24" borderId="0" xfId="0" applyFont="1" applyFill="1" applyAlignment="1">
      <alignment shrinkToFit="1"/>
    </xf>
    <xf numFmtId="0" fontId="3" fillId="24" borderId="0" xfId="0" applyFont="1" applyFill="1" applyAlignment="1">
      <alignment horizontal="center" shrinkToFit="1"/>
    </xf>
    <xf numFmtId="0" fontId="9" fillId="24" borderId="0" xfId="0" applyFont="1" applyFill="1" applyAlignment="1">
      <alignment shrinkToFit="1"/>
    </xf>
    <xf numFmtId="0" fontId="4" fillId="24" borderId="0" xfId="0" applyFont="1" applyFill="1" applyAlignment="1">
      <alignment shrinkToFit="1"/>
    </xf>
    <xf numFmtId="0" fontId="9" fillId="24" borderId="0" xfId="0" applyFont="1" applyFill="1" applyAlignment="1">
      <alignment/>
    </xf>
    <xf numFmtId="0" fontId="9" fillId="24" borderId="0" xfId="0" applyFont="1" applyFill="1" applyAlignment="1">
      <alignment vertical="center"/>
    </xf>
    <xf numFmtId="0" fontId="9" fillId="24" borderId="0" xfId="0" applyFont="1" applyFill="1" applyAlignment="1">
      <alignment vertical="top"/>
    </xf>
    <xf numFmtId="0" fontId="5" fillId="24" borderId="0" xfId="0" applyFont="1" applyFill="1" applyAlignment="1">
      <alignment horizontal="center"/>
    </xf>
    <xf numFmtId="0" fontId="5" fillId="24" borderId="0" xfId="0" applyFont="1" applyFill="1" applyAlignment="1">
      <alignment horizontal="center" shrinkToFit="1"/>
    </xf>
    <xf numFmtId="0" fontId="0" fillId="24" borderId="0" xfId="0" applyFont="1" applyFill="1" applyAlignment="1">
      <alignment horizontal="left"/>
    </xf>
    <xf numFmtId="0" fontId="0" fillId="24" borderId="0" xfId="0" applyFont="1" applyFill="1" applyAlignment="1">
      <alignment/>
    </xf>
    <xf numFmtId="0" fontId="3" fillId="24" borderId="0" xfId="0" applyFont="1" applyFill="1" applyAlignment="1">
      <alignment horizontal="center"/>
    </xf>
    <xf numFmtId="0" fontId="3" fillId="24" borderId="0" xfId="0" applyNumberFormat="1" applyFont="1" applyFill="1" applyAlignment="1">
      <alignment shrinkToFit="1"/>
    </xf>
    <xf numFmtId="0" fontId="9" fillId="24" borderId="0" xfId="0" applyFont="1" applyFill="1" applyAlignment="1">
      <alignment horizontal="right" shrinkToFit="1"/>
    </xf>
    <xf numFmtId="0" fontId="9" fillId="24" borderId="0" xfId="0" applyFont="1" applyFill="1" applyAlignment="1">
      <alignment horizontal="center" shrinkToFit="1"/>
    </xf>
    <xf numFmtId="0" fontId="3" fillId="24" borderId="0" xfId="0" applyFont="1" applyFill="1" applyAlignment="1">
      <alignment horizontal="left" shrinkToFit="1"/>
    </xf>
    <xf numFmtId="0" fontId="10" fillId="24" borderId="0" xfId="0" applyFont="1" applyFill="1" applyAlignment="1">
      <alignment horizontal="right" shrinkToFit="1"/>
    </xf>
    <xf numFmtId="164" fontId="10" fillId="24" borderId="0" xfId="0" applyNumberFormat="1" applyFont="1" applyFill="1" applyAlignment="1">
      <alignment horizontal="center" shrinkToFit="1"/>
    </xf>
    <xf numFmtId="0" fontId="5" fillId="24" borderId="0" xfId="0" applyFont="1" applyFill="1" applyAlignment="1" applyProtection="1">
      <alignment shrinkToFit="1"/>
      <protection locked="0"/>
    </xf>
    <xf numFmtId="0" fontId="0" fillId="24" borderId="0" xfId="0" applyFont="1" applyFill="1" applyAlignment="1">
      <alignment horizontal="center"/>
    </xf>
    <xf numFmtId="0" fontId="3" fillId="24" borderId="0" xfId="0" applyFont="1" applyFill="1" applyAlignment="1" applyProtection="1">
      <alignment horizontal="center" shrinkToFit="1"/>
      <protection locked="0"/>
    </xf>
    <xf numFmtId="0" fontId="0" fillId="24" borderId="0" xfId="0" applyFont="1" applyFill="1" applyAlignment="1">
      <alignment horizontal="left"/>
    </xf>
    <xf numFmtId="0" fontId="4" fillId="24" borderId="0" xfId="0" applyFont="1" applyFill="1" applyAlignment="1">
      <alignment horizontal="center"/>
    </xf>
    <xf numFmtId="0" fontId="0" fillId="17" borderId="0" xfId="0" applyFont="1" applyFill="1" applyAlignment="1">
      <alignment/>
    </xf>
    <xf numFmtId="0" fontId="0" fillId="10" borderId="0" xfId="0" applyFont="1" applyFill="1" applyAlignment="1">
      <alignment/>
    </xf>
    <xf numFmtId="0" fontId="2" fillId="17" borderId="0" xfId="0" applyFont="1" applyFill="1" applyAlignment="1">
      <alignment/>
    </xf>
    <xf numFmtId="0" fontId="2" fillId="10" borderId="0" xfId="0" applyFont="1" applyFill="1" applyAlignment="1">
      <alignment/>
    </xf>
    <xf numFmtId="0" fontId="0" fillId="24" borderId="0" xfId="0" applyFont="1" applyFill="1" applyBorder="1" applyAlignment="1" applyProtection="1">
      <alignment horizontal="center"/>
      <protection/>
    </xf>
    <xf numFmtId="0" fontId="2" fillId="24" borderId="0" xfId="0" applyFont="1" applyFill="1" applyBorder="1" applyAlignment="1" applyProtection="1">
      <alignment horizontal="left"/>
      <protection/>
    </xf>
    <xf numFmtId="0" fontId="0" fillId="24" borderId="0" xfId="0" applyFill="1" applyBorder="1" applyAlignment="1" applyProtection="1">
      <alignment/>
      <protection/>
    </xf>
    <xf numFmtId="0" fontId="13" fillId="24" borderId="0" xfId="0" applyFont="1" applyFill="1" applyBorder="1" applyAlignment="1" applyProtection="1">
      <alignment horizontal="center" shrinkToFit="1"/>
      <protection/>
    </xf>
    <xf numFmtId="0" fontId="14" fillId="24" borderId="0" xfId="48" applyFont="1" applyFill="1" applyAlignment="1" applyProtection="1">
      <alignment/>
      <protection/>
    </xf>
    <xf numFmtId="0" fontId="4" fillId="24" borderId="0" xfId="0" applyFont="1" applyFill="1" applyAlignment="1">
      <alignment/>
    </xf>
    <xf numFmtId="0" fontId="4" fillId="0" borderId="0" xfId="0" applyFont="1" applyAlignment="1">
      <alignment/>
    </xf>
    <xf numFmtId="0" fontId="0" fillId="24" borderId="0" xfId="0" applyFill="1" applyAlignment="1">
      <alignment/>
    </xf>
    <xf numFmtId="0" fontId="0" fillId="24" borderId="0" xfId="0" applyFill="1" applyAlignment="1">
      <alignment horizontal="center"/>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horizontal="center"/>
    </xf>
    <xf numFmtId="0" fontId="9" fillId="0" borderId="0" xfId="0" applyFont="1" applyFill="1" applyAlignment="1">
      <alignment horizontal="right" shrinkToFit="1"/>
    </xf>
    <xf numFmtId="0" fontId="3" fillId="0" borderId="0" xfId="0" applyFont="1" applyFill="1" applyAlignment="1">
      <alignment horizontal="center" shrinkToFit="1"/>
    </xf>
    <xf numFmtId="0" fontId="9" fillId="0" borderId="0" xfId="0" applyFont="1" applyFill="1" applyAlignment="1">
      <alignment horizontal="center" shrinkToFit="1"/>
    </xf>
    <xf numFmtId="0" fontId="3" fillId="0" borderId="0" xfId="0" applyFont="1" applyFill="1" applyAlignment="1">
      <alignment horizontal="left" shrinkToFit="1"/>
    </xf>
    <xf numFmtId="0" fontId="9" fillId="0" borderId="0" xfId="0" applyFont="1" applyFill="1" applyAlignment="1">
      <alignment shrinkToFit="1"/>
    </xf>
    <xf numFmtId="0" fontId="3" fillId="0" borderId="0" xfId="0" applyFont="1" applyFill="1" applyAlignment="1">
      <alignment/>
    </xf>
    <xf numFmtId="0" fontId="2" fillId="0" borderId="0" xfId="0" applyFont="1" applyFill="1" applyAlignment="1">
      <alignment/>
    </xf>
    <xf numFmtId="0" fontId="0" fillId="0" borderId="0" xfId="0" applyFont="1" applyFill="1" applyAlignment="1">
      <alignment horizontal="center"/>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vertical="top"/>
    </xf>
    <xf numFmtId="0" fontId="0" fillId="24" borderId="0" xfId="0" applyFill="1" applyAlignment="1">
      <alignment shrinkToFit="1"/>
    </xf>
    <xf numFmtId="0" fontId="0" fillId="24" borderId="0" xfId="0" applyFill="1" applyAlignment="1">
      <alignment horizontal="center" shrinkToFit="1"/>
    </xf>
    <xf numFmtId="0" fontId="4" fillId="24" borderId="0" xfId="0" applyFont="1" applyFill="1" applyAlignment="1">
      <alignment shrinkToFit="1"/>
    </xf>
    <xf numFmtId="0" fontId="0" fillId="24" borderId="0" xfId="0" applyFill="1" applyAlignment="1">
      <alignment horizontal="left" shrinkToFit="1"/>
    </xf>
    <xf numFmtId="0" fontId="5" fillId="24" borderId="0" xfId="0" applyFont="1" applyFill="1" applyAlignment="1">
      <alignment/>
    </xf>
    <xf numFmtId="0" fontId="5" fillId="24" borderId="0" xfId="0" applyFont="1" applyFill="1" applyAlignment="1">
      <alignment shrinkToFit="1"/>
    </xf>
    <xf numFmtId="0" fontId="16" fillId="17" borderId="0" xfId="0" applyFont="1" applyFill="1" applyAlignment="1">
      <alignment/>
    </xf>
    <xf numFmtId="0" fontId="17" fillId="17" borderId="0" xfId="0" applyFont="1" applyFill="1" applyAlignment="1">
      <alignment/>
    </xf>
    <xf numFmtId="0" fontId="0" fillId="17" borderId="0" xfId="0" applyFill="1" applyAlignment="1">
      <alignment/>
    </xf>
    <xf numFmtId="0" fontId="2" fillId="10" borderId="0" xfId="0" applyFont="1" applyFill="1" applyAlignment="1">
      <alignment/>
    </xf>
    <xf numFmtId="0" fontId="0" fillId="10" borderId="0" xfId="0" applyFont="1" applyFill="1" applyAlignment="1">
      <alignment/>
    </xf>
    <xf numFmtId="0" fontId="4" fillId="10" borderId="0" xfId="0" applyFont="1" applyFill="1" applyAlignment="1">
      <alignment/>
    </xf>
    <xf numFmtId="0" fontId="0" fillId="10" borderId="0" xfId="0" applyFill="1" applyAlignment="1">
      <alignment/>
    </xf>
    <xf numFmtId="0" fontId="9" fillId="10" borderId="0" xfId="0" applyFont="1" applyFill="1" applyAlignment="1">
      <alignment vertical="top" shrinkToFit="1"/>
    </xf>
    <xf numFmtId="0" fontId="0" fillId="24" borderId="0" xfId="0" applyFont="1" applyFill="1" applyAlignment="1" applyProtection="1">
      <alignment horizontal="left" shrinkToFit="1"/>
      <protection locked="0"/>
    </xf>
    <xf numFmtId="0" fontId="4" fillId="24" borderId="0" xfId="0" applyFont="1" applyFill="1" applyAlignment="1">
      <alignment/>
    </xf>
    <xf numFmtId="0" fontId="4" fillId="24" borderId="0" xfId="0" applyFont="1" applyFill="1" applyAlignment="1">
      <alignment horizontal="center"/>
    </xf>
    <xf numFmtId="0" fontId="3" fillId="24" borderId="0" xfId="0" applyFont="1" applyFill="1" applyAlignment="1">
      <alignment horizontal="center" shrinkToFit="1"/>
    </xf>
    <xf numFmtId="0" fontId="0" fillId="24" borderId="0" xfId="0" applyFont="1" applyFill="1" applyAlignment="1">
      <alignment horizontal="center"/>
    </xf>
    <xf numFmtId="0" fontId="2" fillId="24" borderId="0" xfId="0" applyFont="1" applyFill="1" applyAlignment="1">
      <alignment horizontal="left" shrinkToFit="1"/>
    </xf>
    <xf numFmtId="0" fontId="5" fillId="24" borderId="0" xfId="0" applyFont="1" applyFill="1" applyAlignment="1">
      <alignment horizontal="center"/>
    </xf>
    <xf numFmtId="0" fontId="5" fillId="24" borderId="0" xfId="0" applyFont="1" applyFill="1" applyAlignment="1">
      <alignment horizontal="center" vertical="center"/>
    </xf>
    <xf numFmtId="0" fontId="3" fillId="24" borderId="0" xfId="0" applyFont="1" applyFill="1" applyAlignment="1">
      <alignment horizontal="center" vertical="top" shrinkToFit="1"/>
    </xf>
    <xf numFmtId="0" fontId="9" fillId="24" borderId="0" xfId="0" applyFont="1" applyFill="1" applyAlignment="1">
      <alignment horizontal="center" vertical="top" shrinkToFit="1"/>
    </xf>
    <xf numFmtId="0" fontId="3" fillId="24" borderId="0" xfId="0" applyFont="1" applyFill="1" applyAlignment="1">
      <alignment horizontal="center" vertical="top"/>
    </xf>
    <xf numFmtId="0" fontId="0" fillId="24" borderId="0" xfId="0" applyFont="1" applyFill="1" applyAlignment="1" applyProtection="1">
      <alignment horizontal="left" vertical="top" shrinkToFit="1"/>
      <protection locked="0"/>
    </xf>
    <xf numFmtId="0" fontId="0" fillId="24" borderId="0" xfId="0" applyFont="1" applyFill="1" applyAlignment="1" applyProtection="1">
      <alignment vertical="top" shrinkToFit="1"/>
      <protection locked="0"/>
    </xf>
    <xf numFmtId="0" fontId="20" fillId="24" borderId="0" xfId="0" applyFont="1" applyFill="1" applyAlignment="1">
      <alignment/>
    </xf>
    <xf numFmtId="0" fontId="22" fillId="24" borderId="0" xfId="0" applyFont="1" applyFill="1" applyAlignment="1">
      <alignment/>
    </xf>
    <xf numFmtId="0" fontId="18" fillId="24" borderId="0" xfId="0" applyFont="1" applyFill="1" applyAlignment="1">
      <alignment/>
    </xf>
    <xf numFmtId="0" fontId="19" fillId="24" borderId="0" xfId="0" applyFont="1" applyFill="1" applyAlignment="1">
      <alignment/>
    </xf>
    <xf numFmtId="0" fontId="5" fillId="24" borderId="0" xfId="0" applyFont="1" applyFill="1" applyAlignment="1">
      <alignment shrinkToFit="1"/>
    </xf>
    <xf numFmtId="0" fontId="3" fillId="24" borderId="0" xfId="0" applyFont="1" applyFill="1" applyAlignment="1">
      <alignment/>
    </xf>
    <xf numFmtId="0" fontId="0" fillId="24" borderId="0" xfId="0" applyFont="1" applyFill="1" applyAlignment="1">
      <alignment/>
    </xf>
    <xf numFmtId="0" fontId="2" fillId="24" borderId="0" xfId="0" applyFont="1" applyFill="1" applyAlignment="1">
      <alignment/>
    </xf>
    <xf numFmtId="0" fontId="4" fillId="24" borderId="0" xfId="0" applyFont="1" applyFill="1" applyAlignment="1">
      <alignment/>
    </xf>
    <xf numFmtId="0" fontId="0" fillId="24" borderId="0" xfId="0" applyFont="1" applyFill="1" applyAlignment="1">
      <alignment horizontal="center"/>
    </xf>
    <xf numFmtId="0" fontId="9" fillId="24" borderId="0" xfId="0" applyFont="1" applyFill="1" applyAlignment="1">
      <alignment vertical="top" shrinkToFit="1"/>
    </xf>
    <xf numFmtId="0" fontId="9" fillId="24" borderId="0" xfId="0" applyFont="1" applyFill="1" applyAlignment="1">
      <alignment horizontal="left" vertical="top" shrinkToFit="1"/>
    </xf>
    <xf numFmtId="0" fontId="2" fillId="24" borderId="0" xfId="0" applyFont="1" applyFill="1" applyAlignment="1">
      <alignment/>
    </xf>
    <xf numFmtId="0" fontId="5" fillId="24" borderId="0" xfId="0" applyFont="1" applyFill="1" applyAlignment="1">
      <alignment/>
    </xf>
    <xf numFmtId="0" fontId="0" fillId="24" borderId="0" xfId="0" applyFont="1" applyFill="1" applyAlignment="1">
      <alignment horizontal="left"/>
    </xf>
    <xf numFmtId="0" fontId="0" fillId="24" borderId="0" xfId="0" applyFont="1" applyFill="1" applyAlignment="1">
      <alignment/>
    </xf>
    <xf numFmtId="0" fontId="5" fillId="24" borderId="0" xfId="0" applyFont="1" applyFill="1" applyAlignment="1">
      <alignment horizontal="left"/>
    </xf>
    <xf numFmtId="0" fontId="9" fillId="24" borderId="0" xfId="0" applyFont="1" applyFill="1" applyAlignment="1">
      <alignment shrinkToFit="1"/>
    </xf>
    <xf numFmtId="0" fontId="3" fillId="24" borderId="0" xfId="0" applyFont="1" applyFill="1" applyAlignment="1">
      <alignment horizontal="center"/>
    </xf>
    <xf numFmtId="0" fontId="17" fillId="24" borderId="0" xfId="0" applyFont="1" applyFill="1" applyBorder="1" applyAlignment="1" applyProtection="1">
      <alignment horizontal="center"/>
      <protection/>
    </xf>
    <xf numFmtId="0" fontId="17" fillId="0" borderId="0" xfId="0" applyFont="1" applyAlignment="1">
      <alignment/>
    </xf>
    <xf numFmtId="0" fontId="17" fillId="24" borderId="0" xfId="0" applyFont="1" applyFill="1" applyAlignment="1">
      <alignment/>
    </xf>
    <xf numFmtId="0" fontId="17" fillId="24" borderId="0" xfId="0" applyFont="1" applyFill="1" applyAlignment="1" applyProtection="1">
      <alignment/>
      <protection locked="0"/>
    </xf>
    <xf numFmtId="0" fontId="23" fillId="24" borderId="0" xfId="0" applyFont="1" applyFill="1" applyAlignment="1">
      <alignment/>
    </xf>
    <xf numFmtId="0" fontId="17" fillId="24" borderId="0" xfId="0" applyFont="1" applyFill="1" applyAlignment="1">
      <alignment horizontal="center"/>
    </xf>
    <xf numFmtId="0" fontId="16" fillId="24" borderId="0" xfId="0" applyFont="1" applyFill="1" applyAlignment="1">
      <alignment/>
    </xf>
    <xf numFmtId="0" fontId="4" fillId="24" borderId="0" xfId="0" applyFont="1" applyFill="1" applyAlignment="1" applyProtection="1">
      <alignment/>
      <protection locked="0"/>
    </xf>
    <xf numFmtId="0" fontId="0" fillId="24" borderId="0" xfId="0" applyFill="1" applyAlignment="1">
      <alignment horizontal="left"/>
    </xf>
    <xf numFmtId="0" fontId="3" fillId="24" borderId="0" xfId="0" applyFont="1" applyFill="1" applyAlignment="1">
      <alignment vertical="top" shrinkToFit="1"/>
    </xf>
    <xf numFmtId="0" fontId="0" fillId="24" borderId="0" xfId="0" applyFill="1" applyAlignment="1">
      <alignment horizontal="left" vertical="top"/>
    </xf>
    <xf numFmtId="0" fontId="3" fillId="24" borderId="0" xfId="0" applyFont="1" applyFill="1" applyAlignment="1">
      <alignment vertical="top"/>
    </xf>
    <xf numFmtId="0" fontId="9" fillId="24" borderId="0" xfId="0" applyFont="1" applyFill="1" applyAlignment="1">
      <alignment horizontal="right" shrinkToFit="1"/>
    </xf>
    <xf numFmtId="0" fontId="9" fillId="24" borderId="0" xfId="0" applyFont="1" applyFill="1" applyAlignment="1">
      <alignment shrinkToFit="1"/>
    </xf>
    <xf numFmtId="0" fontId="9" fillId="24" borderId="0" xfId="0" applyFont="1" applyFill="1" applyAlignment="1" quotePrefix="1">
      <alignment shrinkToFit="1"/>
    </xf>
    <xf numFmtId="0" fontId="3" fillId="24" borderId="0" xfId="0" applyFont="1" applyFill="1" applyAlignment="1">
      <alignment/>
    </xf>
    <xf numFmtId="0" fontId="3" fillId="24" borderId="0" xfId="0" applyFont="1" applyFill="1" applyAlignment="1">
      <alignment shrinkToFit="1"/>
    </xf>
    <xf numFmtId="0" fontId="3" fillId="24" borderId="0" xfId="0" applyFont="1" applyFill="1" applyAlignment="1" quotePrefix="1">
      <alignment vertical="top"/>
    </xf>
    <xf numFmtId="0" fontId="9" fillId="24" borderId="0" xfId="0" applyFont="1" applyFill="1" applyAlignment="1">
      <alignment/>
    </xf>
    <xf numFmtId="0" fontId="9" fillId="24" borderId="0" xfId="0" applyFont="1" applyFill="1" applyAlignment="1" applyProtection="1">
      <alignment shrinkToFit="1"/>
      <protection locked="0"/>
    </xf>
    <xf numFmtId="0" fontId="3" fillId="24" borderId="0" xfId="0" applyFont="1" applyFill="1" applyAlignment="1">
      <alignment horizontal="left" vertical="top" shrinkToFit="1"/>
    </xf>
    <xf numFmtId="0" fontId="9" fillId="24" borderId="0" xfId="0" applyFont="1" applyFill="1" applyAlignment="1">
      <alignment horizontal="right"/>
    </xf>
    <xf numFmtId="0" fontId="9" fillId="24" borderId="0" xfId="0" applyFont="1" applyFill="1" applyAlignment="1">
      <alignment horizontal="center" shrinkToFit="1"/>
    </xf>
    <xf numFmtId="0" fontId="3" fillId="24" borderId="0" xfId="0" applyFont="1" applyFill="1" applyAlignment="1" applyProtection="1">
      <alignment horizontal="center" vertical="center" shrinkToFit="1"/>
      <protection locked="0"/>
    </xf>
    <xf numFmtId="0" fontId="3" fillId="24" borderId="0" xfId="0" applyFont="1" applyFill="1" applyAlignment="1">
      <alignment horizontal="center" vertical="center"/>
    </xf>
    <xf numFmtId="0" fontId="9" fillId="10" borderId="0" xfId="0" applyFont="1" applyFill="1" applyAlignment="1">
      <alignment horizontal="center" vertical="center" shrinkToFit="1"/>
    </xf>
    <xf numFmtId="0" fontId="3" fillId="24" borderId="0" xfId="0" applyFont="1" applyFill="1" applyAlignment="1" quotePrefix="1">
      <alignment horizontal="center" vertical="top"/>
    </xf>
    <xf numFmtId="0" fontId="3" fillId="24" borderId="0" xfId="0" applyFont="1" applyFill="1" applyAlignment="1">
      <alignment horizontal="center" vertical="top" shrinkToFit="1"/>
    </xf>
    <xf numFmtId="0" fontId="9" fillId="24" borderId="0" xfId="0" applyFont="1" applyFill="1" applyAlignment="1">
      <alignment horizontal="center" vertical="top" shrinkToFit="1"/>
    </xf>
    <xf numFmtId="0" fontId="9" fillId="10" borderId="0" xfId="0" applyFont="1" applyFill="1" applyAlignment="1">
      <alignment horizontal="center" vertical="top" shrinkToFit="1"/>
    </xf>
    <xf numFmtId="0" fontId="9" fillId="24" borderId="0" xfId="0" applyFont="1" applyFill="1" applyAlignment="1">
      <alignment horizontal="left" vertical="top" shrinkToFit="1"/>
    </xf>
    <xf numFmtId="0" fontId="9" fillId="24" borderId="0" xfId="0" applyFont="1" applyFill="1" applyAlignment="1">
      <alignment horizontal="center" vertical="top" shrinkToFit="1"/>
    </xf>
    <xf numFmtId="0" fontId="3" fillId="10" borderId="0" xfId="0" applyFont="1" applyFill="1" applyAlignment="1">
      <alignment horizontal="center" vertical="center" shrinkToFit="1"/>
    </xf>
    <xf numFmtId="0" fontId="3" fillId="24" borderId="0" xfId="0" applyFont="1" applyFill="1" applyAlignment="1">
      <alignment horizontal="center" vertical="top"/>
    </xf>
    <xf numFmtId="0" fontId="3" fillId="10" borderId="0" xfId="0" applyFont="1" applyFill="1" applyAlignment="1">
      <alignment horizontal="center" vertical="center"/>
    </xf>
    <xf numFmtId="0" fontId="3" fillId="10" borderId="0" xfId="0" applyFont="1" applyFill="1" applyAlignment="1">
      <alignment horizontal="center" vertical="top"/>
    </xf>
    <xf numFmtId="0" fontId="3" fillId="10" borderId="0" xfId="0" applyFont="1" applyFill="1" applyAlignment="1">
      <alignment horizontal="center" vertical="top" shrinkToFit="1"/>
    </xf>
    <xf numFmtId="0" fontId="9" fillId="24" borderId="0" xfId="0" applyFont="1" applyFill="1" applyAlignment="1">
      <alignment horizontal="right" vertical="top" shrinkToFit="1"/>
    </xf>
    <xf numFmtId="0" fontId="9" fillId="24" borderId="0" xfId="0" applyFont="1" applyFill="1" applyAlignment="1">
      <alignment horizontal="left" vertical="top" shrinkToFit="1"/>
    </xf>
    <xf numFmtId="49" fontId="3" fillId="24" borderId="0" xfId="0" applyNumberFormat="1" applyFont="1" applyFill="1" applyAlignment="1" applyProtection="1">
      <alignment horizontal="center" vertical="center" shrinkToFit="1"/>
      <protection locked="0"/>
    </xf>
    <xf numFmtId="0" fontId="3" fillId="24" borderId="0" xfId="0" applyFont="1" applyFill="1" applyAlignment="1">
      <alignment horizontal="center" vertical="center" shrinkToFit="1"/>
    </xf>
    <xf numFmtId="49" fontId="5" fillId="24" borderId="0" xfId="0" applyNumberFormat="1" applyFont="1" applyFill="1" applyAlignment="1" quotePrefix="1">
      <alignment horizontal="center"/>
    </xf>
    <xf numFmtId="49" fontId="3" fillId="24" borderId="0" xfId="0" applyNumberFormat="1" applyFont="1" applyFill="1" applyAlignment="1" applyProtection="1" quotePrefix="1">
      <alignment horizontal="center" vertical="center" shrinkToFit="1"/>
      <protection locked="0"/>
    </xf>
    <xf numFmtId="0" fontId="9" fillId="10" borderId="0" xfId="0" applyFont="1" applyFill="1" applyAlignment="1">
      <alignment horizontal="right" vertical="center" shrinkToFit="1"/>
    </xf>
    <xf numFmtId="0" fontId="3" fillId="10" borderId="0" xfId="0" applyFont="1" applyFill="1" applyAlignment="1">
      <alignment horizontal="right" vertical="center" shrinkToFit="1"/>
    </xf>
    <xf numFmtId="0" fontId="9" fillId="10" borderId="0" xfId="0" applyFont="1" applyFill="1" applyAlignment="1">
      <alignment horizontal="right" vertical="top" shrinkToFit="1"/>
    </xf>
    <xf numFmtId="0" fontId="5" fillId="24" borderId="0" xfId="0" applyFont="1" applyFill="1" applyAlignment="1" applyProtection="1">
      <alignment shrinkToFit="1"/>
      <protection locked="0"/>
    </xf>
    <xf numFmtId="0" fontId="13" fillId="24" borderId="0" xfId="0" applyFont="1" applyFill="1" applyBorder="1" applyAlignment="1" applyProtection="1">
      <alignment horizontal="center" shrinkToFit="1"/>
      <protection/>
    </xf>
    <xf numFmtId="0" fontId="5" fillId="24" borderId="0" xfId="0" applyFont="1" applyFill="1" applyAlignment="1">
      <alignment horizontal="center"/>
    </xf>
    <xf numFmtId="0" fontId="8" fillId="24" borderId="0" xfId="48" applyFill="1" applyAlignment="1">
      <alignment/>
    </xf>
    <xf numFmtId="0" fontId="41" fillId="24" borderId="0" xfId="0" applyFont="1" applyFill="1" applyAlignment="1">
      <alignment horizontal="left"/>
    </xf>
    <xf numFmtId="0" fontId="8" fillId="24" borderId="0" xfId="48" applyFill="1" applyAlignment="1" applyProtection="1">
      <alignment/>
      <protection locked="0"/>
    </xf>
    <xf numFmtId="0" fontId="17" fillId="0" borderId="0" xfId="0" applyFont="1" applyAlignment="1" applyProtection="1">
      <alignment/>
      <protection locked="0"/>
    </xf>
    <xf numFmtId="0" fontId="5" fillId="24" borderId="0" xfId="0" applyFont="1" applyFill="1" applyAlignment="1">
      <alignment/>
    </xf>
    <xf numFmtId="0" fontId="5" fillId="24" borderId="0" xfId="0" applyFont="1" applyFill="1" applyAlignment="1">
      <alignment/>
    </xf>
    <xf numFmtId="0" fontId="8" fillId="24" borderId="0" xfId="48" applyFill="1" applyAlignment="1" applyProtection="1">
      <alignment horizontal="left"/>
      <protection locked="0"/>
    </xf>
    <xf numFmtId="0" fontId="8" fillId="24" borderId="0" xfId="48" applyFill="1" applyAlignment="1" applyProtection="1">
      <alignment horizontal="center" shrinkToFit="1"/>
      <protection locked="0"/>
    </xf>
    <xf numFmtId="0" fontId="3" fillId="24" borderId="0" xfId="0" applyFont="1" applyFill="1" applyAlignment="1" applyProtection="1">
      <alignment/>
      <protection/>
    </xf>
    <xf numFmtId="0" fontId="0" fillId="24" borderId="0" xfId="0" applyFill="1" applyAlignment="1" applyProtection="1">
      <alignment horizontal="center"/>
      <protection/>
    </xf>
    <xf numFmtId="0" fontId="2" fillId="0" borderId="0" xfId="0" applyFont="1" applyAlignment="1" applyProtection="1">
      <alignment/>
      <protection/>
    </xf>
    <xf numFmtId="0" fontId="0" fillId="0" borderId="0" xfId="0" applyAlignment="1" applyProtection="1">
      <alignment/>
      <protection/>
    </xf>
    <xf numFmtId="0" fontId="2" fillId="24" borderId="0" xfId="0" applyFont="1" applyFill="1" applyAlignment="1" applyProtection="1">
      <alignment/>
      <protection/>
    </xf>
    <xf numFmtId="0" fontId="4" fillId="24" borderId="0" xfId="0" applyFont="1" applyFill="1" applyAlignment="1" applyProtection="1">
      <alignment horizontal="center" shrinkToFit="1"/>
      <protection/>
    </xf>
    <xf numFmtId="0" fontId="0" fillId="0" borderId="0" xfId="0" applyAlignment="1" applyProtection="1">
      <alignment horizontal="center"/>
      <protection/>
    </xf>
    <xf numFmtId="0" fontId="12" fillId="0" borderId="0" xfId="0" applyFont="1" applyAlignment="1" applyProtection="1">
      <alignment/>
      <protection/>
    </xf>
    <xf numFmtId="0" fontId="12" fillId="0" borderId="0" xfId="0" applyFont="1" applyAlignment="1" applyProtection="1">
      <alignment horizontal="center"/>
      <protection/>
    </xf>
    <xf numFmtId="0" fontId="11" fillId="0" borderId="0" xfId="0" applyFont="1" applyFill="1" applyAlignment="1" applyProtection="1">
      <alignment/>
      <protection/>
    </xf>
    <xf numFmtId="0" fontId="5" fillId="0" borderId="0" xfId="0" applyFont="1" applyFill="1" applyAlignment="1" applyProtection="1">
      <alignment/>
      <protection/>
    </xf>
    <xf numFmtId="0" fontId="12" fillId="0" borderId="0" xfId="0" applyFont="1" applyFill="1" applyAlignment="1" applyProtection="1">
      <alignment/>
      <protection/>
    </xf>
    <xf numFmtId="0" fontId="8" fillId="24" borderId="0" xfId="48" applyFill="1" applyAlignment="1" applyProtection="1">
      <alignment/>
      <protection locked="0"/>
    </xf>
    <xf numFmtId="0" fontId="5" fillId="24" borderId="0" xfId="0" applyFont="1" applyFill="1" applyAlignment="1" quotePrefix="1">
      <alignment horizontal="center"/>
    </xf>
    <xf numFmtId="0" fontId="4" fillId="24" borderId="0" xfId="0" applyFont="1" applyFill="1" applyAlignment="1" applyProtection="1">
      <alignment/>
      <protection/>
    </xf>
    <xf numFmtId="0" fontId="0" fillId="24" borderId="0" xfId="0" applyFont="1" applyFill="1" applyAlignment="1" applyProtection="1">
      <alignment shrinkToFit="1"/>
      <protection/>
    </xf>
    <xf numFmtId="0" fontId="2" fillId="24" borderId="0" xfId="0" applyFont="1" applyFill="1" applyAlignment="1" applyProtection="1">
      <alignment horizontal="left" vertical="top"/>
      <protection locked="0"/>
    </xf>
    <xf numFmtId="0" fontId="2" fillId="24" borderId="0" xfId="0" applyFont="1" applyFill="1" applyAlignment="1" applyProtection="1">
      <alignment horizontal="left" vertical="top" shrinkToFit="1"/>
      <protection locked="0"/>
    </xf>
    <xf numFmtId="0" fontId="2" fillId="24" borderId="0" xfId="0" applyFont="1" applyFill="1" applyAlignment="1">
      <alignment horizontal="left" vertical="top" shrinkToFit="1"/>
    </xf>
    <xf numFmtId="0" fontId="9" fillId="24" borderId="0" xfId="0" applyFont="1" applyFill="1" applyAlignment="1" applyProtection="1" quotePrefix="1">
      <alignment shrinkToFit="1"/>
      <protection locked="0"/>
    </xf>
    <xf numFmtId="49" fontId="3" fillId="24" borderId="0" xfId="0" applyNumberFormat="1" applyFont="1" applyFill="1" applyAlignment="1" applyProtection="1" quotePrefix="1">
      <alignment horizontal="center" shrinkToFi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01FF74"/>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01FF74"/>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01FF74"/>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01FF74"/>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01FF74"/>
        </patternFill>
      </fill>
    </dxf>
    <dxf>
      <fill>
        <patternFill>
          <bgColor rgb="FFFF000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9"/>
        </patternFill>
      </fill>
    </dxf>
    <dxf>
      <fill>
        <patternFill>
          <bgColor indexed="11"/>
        </patternFill>
      </fill>
    </dxf>
    <dxf>
      <fill>
        <patternFill>
          <bgColor indexed="10"/>
        </patternFill>
      </fill>
    </dxf>
    <dxf>
      <fill>
        <patternFill>
          <bgColor indexed="9"/>
        </patternFill>
      </fill>
    </dxf>
    <dxf>
      <fill>
        <patternFill>
          <bgColor indexed="11"/>
        </patternFill>
      </fill>
    </dxf>
    <dxf>
      <fill>
        <patternFill>
          <bgColor indexed="9"/>
        </patternFill>
      </fill>
    </dxf>
    <dxf>
      <fill>
        <patternFill>
          <bgColor indexed="52"/>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48</xdr:row>
      <xdr:rowOff>85725</xdr:rowOff>
    </xdr:from>
    <xdr:to>
      <xdr:col>19</xdr:col>
      <xdr:colOff>57150</xdr:colOff>
      <xdr:row>48</xdr:row>
      <xdr:rowOff>85725</xdr:rowOff>
    </xdr:to>
    <xdr:sp>
      <xdr:nvSpPr>
        <xdr:cNvPr id="1" name="Line 67"/>
        <xdr:cNvSpPr>
          <a:spLocks/>
        </xdr:cNvSpPr>
      </xdr:nvSpPr>
      <xdr:spPr>
        <a:xfrm>
          <a:off x="1828800" y="9467850"/>
          <a:ext cx="6438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18</xdr:row>
      <xdr:rowOff>133350</xdr:rowOff>
    </xdr:from>
    <xdr:to>
      <xdr:col>6</xdr:col>
      <xdr:colOff>57150</xdr:colOff>
      <xdr:row>18</xdr:row>
      <xdr:rowOff>161925</xdr:rowOff>
    </xdr:to>
    <xdr:sp>
      <xdr:nvSpPr>
        <xdr:cNvPr id="2" name="Oval 71"/>
        <xdr:cNvSpPr>
          <a:spLocks/>
        </xdr:cNvSpPr>
      </xdr:nvSpPr>
      <xdr:spPr>
        <a:xfrm>
          <a:off x="3552825" y="375285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80</xdr:row>
      <xdr:rowOff>85725</xdr:rowOff>
    </xdr:from>
    <xdr:to>
      <xdr:col>19</xdr:col>
      <xdr:colOff>57150</xdr:colOff>
      <xdr:row>80</xdr:row>
      <xdr:rowOff>85725</xdr:rowOff>
    </xdr:to>
    <xdr:sp>
      <xdr:nvSpPr>
        <xdr:cNvPr id="3" name="Line 76"/>
        <xdr:cNvSpPr>
          <a:spLocks/>
        </xdr:cNvSpPr>
      </xdr:nvSpPr>
      <xdr:spPr>
        <a:xfrm>
          <a:off x="1828800" y="15525750"/>
          <a:ext cx="6438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xdr:colOff>
      <xdr:row>22</xdr:row>
      <xdr:rowOff>133350</xdr:rowOff>
    </xdr:from>
    <xdr:to>
      <xdr:col>6</xdr:col>
      <xdr:colOff>85725</xdr:colOff>
      <xdr:row>22</xdr:row>
      <xdr:rowOff>161925</xdr:rowOff>
    </xdr:to>
    <xdr:sp>
      <xdr:nvSpPr>
        <xdr:cNvPr id="4" name="Oval 96"/>
        <xdr:cNvSpPr>
          <a:spLocks/>
        </xdr:cNvSpPr>
      </xdr:nvSpPr>
      <xdr:spPr>
        <a:xfrm>
          <a:off x="3581400" y="44672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26</xdr:row>
      <xdr:rowOff>133350</xdr:rowOff>
    </xdr:from>
    <xdr:to>
      <xdr:col>6</xdr:col>
      <xdr:colOff>76200</xdr:colOff>
      <xdr:row>26</xdr:row>
      <xdr:rowOff>161925</xdr:rowOff>
    </xdr:to>
    <xdr:sp>
      <xdr:nvSpPr>
        <xdr:cNvPr id="5" name="Oval 97"/>
        <xdr:cNvSpPr>
          <a:spLocks/>
        </xdr:cNvSpPr>
      </xdr:nvSpPr>
      <xdr:spPr>
        <a:xfrm>
          <a:off x="3571875" y="52101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30</xdr:row>
      <xdr:rowOff>123825</xdr:rowOff>
    </xdr:from>
    <xdr:to>
      <xdr:col>6</xdr:col>
      <xdr:colOff>95250</xdr:colOff>
      <xdr:row>30</xdr:row>
      <xdr:rowOff>152400</xdr:rowOff>
    </xdr:to>
    <xdr:sp>
      <xdr:nvSpPr>
        <xdr:cNvPr id="6" name="Oval 98"/>
        <xdr:cNvSpPr>
          <a:spLocks/>
        </xdr:cNvSpPr>
      </xdr:nvSpPr>
      <xdr:spPr>
        <a:xfrm>
          <a:off x="3590925" y="594360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35</xdr:row>
      <xdr:rowOff>104775</xdr:rowOff>
    </xdr:from>
    <xdr:to>
      <xdr:col>12</xdr:col>
      <xdr:colOff>0</xdr:colOff>
      <xdr:row>35</xdr:row>
      <xdr:rowOff>104775</xdr:rowOff>
    </xdr:to>
    <xdr:sp>
      <xdr:nvSpPr>
        <xdr:cNvPr id="7" name="Line 99"/>
        <xdr:cNvSpPr>
          <a:spLocks/>
        </xdr:cNvSpPr>
      </xdr:nvSpPr>
      <xdr:spPr>
        <a:xfrm flipV="1">
          <a:off x="5362575" y="692467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35</xdr:row>
      <xdr:rowOff>85725</xdr:rowOff>
    </xdr:from>
    <xdr:to>
      <xdr:col>6</xdr:col>
      <xdr:colOff>66675</xdr:colOff>
      <xdr:row>35</xdr:row>
      <xdr:rowOff>114300</xdr:rowOff>
    </xdr:to>
    <xdr:sp>
      <xdr:nvSpPr>
        <xdr:cNvPr id="8" name="Oval 100"/>
        <xdr:cNvSpPr>
          <a:spLocks/>
        </xdr:cNvSpPr>
      </xdr:nvSpPr>
      <xdr:spPr>
        <a:xfrm>
          <a:off x="3562350" y="69056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35</xdr:row>
      <xdr:rowOff>104775</xdr:rowOff>
    </xdr:from>
    <xdr:to>
      <xdr:col>14</xdr:col>
      <xdr:colOff>0</xdr:colOff>
      <xdr:row>35</xdr:row>
      <xdr:rowOff>104775</xdr:rowOff>
    </xdr:to>
    <xdr:sp>
      <xdr:nvSpPr>
        <xdr:cNvPr id="9" name="Line 101"/>
        <xdr:cNvSpPr>
          <a:spLocks/>
        </xdr:cNvSpPr>
      </xdr:nvSpPr>
      <xdr:spPr>
        <a:xfrm flipV="1">
          <a:off x="6038850" y="69246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35</xdr:row>
      <xdr:rowOff>104775</xdr:rowOff>
    </xdr:from>
    <xdr:to>
      <xdr:col>8</xdr:col>
      <xdr:colOff>0</xdr:colOff>
      <xdr:row>35</xdr:row>
      <xdr:rowOff>104775</xdr:rowOff>
    </xdr:to>
    <xdr:sp>
      <xdr:nvSpPr>
        <xdr:cNvPr id="10" name="Line 102"/>
        <xdr:cNvSpPr>
          <a:spLocks/>
        </xdr:cNvSpPr>
      </xdr:nvSpPr>
      <xdr:spPr>
        <a:xfrm flipV="1">
          <a:off x="3790950" y="692467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35</xdr:row>
      <xdr:rowOff>104775</xdr:rowOff>
    </xdr:from>
    <xdr:to>
      <xdr:col>10</xdr:col>
      <xdr:colOff>0</xdr:colOff>
      <xdr:row>35</xdr:row>
      <xdr:rowOff>104775</xdr:rowOff>
    </xdr:to>
    <xdr:sp>
      <xdr:nvSpPr>
        <xdr:cNvPr id="11" name="Line 103"/>
        <xdr:cNvSpPr>
          <a:spLocks/>
        </xdr:cNvSpPr>
      </xdr:nvSpPr>
      <xdr:spPr>
        <a:xfrm flipV="1">
          <a:off x="4572000" y="69246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33</xdr:row>
      <xdr:rowOff>85725</xdr:rowOff>
    </xdr:from>
    <xdr:to>
      <xdr:col>7</xdr:col>
      <xdr:colOff>0</xdr:colOff>
      <xdr:row>37</xdr:row>
      <xdr:rowOff>114300</xdr:rowOff>
    </xdr:to>
    <xdr:sp>
      <xdr:nvSpPr>
        <xdr:cNvPr id="12" name="AutoShape 104"/>
        <xdr:cNvSpPr>
          <a:spLocks/>
        </xdr:cNvSpPr>
      </xdr:nvSpPr>
      <xdr:spPr>
        <a:xfrm>
          <a:off x="3676650" y="6486525"/>
          <a:ext cx="114300" cy="914400"/>
        </a:xfrm>
        <a:prstGeom prst="leftBracke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33</xdr:row>
      <xdr:rowOff>47625</xdr:rowOff>
    </xdr:from>
    <xdr:to>
      <xdr:col>10</xdr:col>
      <xdr:colOff>76200</xdr:colOff>
      <xdr:row>37</xdr:row>
      <xdr:rowOff>104775</xdr:rowOff>
    </xdr:to>
    <xdr:sp>
      <xdr:nvSpPr>
        <xdr:cNvPr id="13" name="AutoShape 105"/>
        <xdr:cNvSpPr>
          <a:spLocks/>
        </xdr:cNvSpPr>
      </xdr:nvSpPr>
      <xdr:spPr>
        <a:xfrm>
          <a:off x="5000625" y="6448425"/>
          <a:ext cx="76200" cy="942975"/>
        </a:xfrm>
        <a:prstGeom prst="rightBracke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35</xdr:row>
      <xdr:rowOff>104775</xdr:rowOff>
    </xdr:from>
    <xdr:to>
      <xdr:col>6</xdr:col>
      <xdr:colOff>0</xdr:colOff>
      <xdr:row>35</xdr:row>
      <xdr:rowOff>104775</xdr:rowOff>
    </xdr:to>
    <xdr:sp>
      <xdr:nvSpPr>
        <xdr:cNvPr id="14" name="Line 106"/>
        <xdr:cNvSpPr>
          <a:spLocks/>
        </xdr:cNvSpPr>
      </xdr:nvSpPr>
      <xdr:spPr>
        <a:xfrm flipV="1">
          <a:off x="3171825" y="69246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43</xdr:row>
      <xdr:rowOff>152400</xdr:rowOff>
    </xdr:from>
    <xdr:to>
      <xdr:col>12</xdr:col>
      <xdr:colOff>0</xdr:colOff>
      <xdr:row>43</xdr:row>
      <xdr:rowOff>152400</xdr:rowOff>
    </xdr:to>
    <xdr:sp>
      <xdr:nvSpPr>
        <xdr:cNvPr id="15" name="Line 107"/>
        <xdr:cNvSpPr>
          <a:spLocks/>
        </xdr:cNvSpPr>
      </xdr:nvSpPr>
      <xdr:spPr>
        <a:xfrm flipV="1">
          <a:off x="5362575" y="85058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xdr:colOff>
      <xdr:row>43</xdr:row>
      <xdr:rowOff>133350</xdr:rowOff>
    </xdr:from>
    <xdr:to>
      <xdr:col>6</xdr:col>
      <xdr:colOff>85725</xdr:colOff>
      <xdr:row>43</xdr:row>
      <xdr:rowOff>161925</xdr:rowOff>
    </xdr:to>
    <xdr:sp>
      <xdr:nvSpPr>
        <xdr:cNvPr id="16" name="Oval 108"/>
        <xdr:cNvSpPr>
          <a:spLocks/>
        </xdr:cNvSpPr>
      </xdr:nvSpPr>
      <xdr:spPr>
        <a:xfrm>
          <a:off x="3581400" y="84867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43</xdr:row>
      <xdr:rowOff>142875</xdr:rowOff>
    </xdr:from>
    <xdr:to>
      <xdr:col>14</xdr:col>
      <xdr:colOff>0</xdr:colOff>
      <xdr:row>43</xdr:row>
      <xdr:rowOff>142875</xdr:rowOff>
    </xdr:to>
    <xdr:sp>
      <xdr:nvSpPr>
        <xdr:cNvPr id="17" name="Line 109"/>
        <xdr:cNvSpPr>
          <a:spLocks/>
        </xdr:cNvSpPr>
      </xdr:nvSpPr>
      <xdr:spPr>
        <a:xfrm flipV="1">
          <a:off x="6038850" y="849630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43</xdr:row>
      <xdr:rowOff>142875</xdr:rowOff>
    </xdr:from>
    <xdr:to>
      <xdr:col>8</xdr:col>
      <xdr:colOff>0</xdr:colOff>
      <xdr:row>43</xdr:row>
      <xdr:rowOff>142875</xdr:rowOff>
    </xdr:to>
    <xdr:sp>
      <xdr:nvSpPr>
        <xdr:cNvPr id="18" name="Line 110"/>
        <xdr:cNvSpPr>
          <a:spLocks/>
        </xdr:cNvSpPr>
      </xdr:nvSpPr>
      <xdr:spPr>
        <a:xfrm flipV="1">
          <a:off x="3790950" y="8496300"/>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43</xdr:row>
      <xdr:rowOff>152400</xdr:rowOff>
    </xdr:from>
    <xdr:to>
      <xdr:col>10</xdr:col>
      <xdr:colOff>0</xdr:colOff>
      <xdr:row>43</xdr:row>
      <xdr:rowOff>152400</xdr:rowOff>
    </xdr:to>
    <xdr:sp>
      <xdr:nvSpPr>
        <xdr:cNvPr id="19" name="Line 111"/>
        <xdr:cNvSpPr>
          <a:spLocks/>
        </xdr:cNvSpPr>
      </xdr:nvSpPr>
      <xdr:spPr>
        <a:xfrm flipV="1">
          <a:off x="4572000" y="85058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41</xdr:row>
      <xdr:rowOff>85725</xdr:rowOff>
    </xdr:from>
    <xdr:to>
      <xdr:col>7</xdr:col>
      <xdr:colOff>0</xdr:colOff>
      <xdr:row>45</xdr:row>
      <xdr:rowOff>114300</xdr:rowOff>
    </xdr:to>
    <xdr:sp>
      <xdr:nvSpPr>
        <xdr:cNvPr id="20" name="AutoShape 112"/>
        <xdr:cNvSpPr>
          <a:spLocks/>
        </xdr:cNvSpPr>
      </xdr:nvSpPr>
      <xdr:spPr>
        <a:xfrm>
          <a:off x="3676650" y="8020050"/>
          <a:ext cx="114300" cy="962025"/>
        </a:xfrm>
        <a:prstGeom prst="leftBracke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41</xdr:row>
      <xdr:rowOff>47625</xdr:rowOff>
    </xdr:from>
    <xdr:to>
      <xdr:col>10</xdr:col>
      <xdr:colOff>76200</xdr:colOff>
      <xdr:row>45</xdr:row>
      <xdr:rowOff>104775</xdr:rowOff>
    </xdr:to>
    <xdr:sp>
      <xdr:nvSpPr>
        <xdr:cNvPr id="21" name="AutoShape 113"/>
        <xdr:cNvSpPr>
          <a:spLocks/>
        </xdr:cNvSpPr>
      </xdr:nvSpPr>
      <xdr:spPr>
        <a:xfrm>
          <a:off x="5000625" y="7981950"/>
          <a:ext cx="76200" cy="990600"/>
        </a:xfrm>
        <a:prstGeom prst="rightBracke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43</xdr:row>
      <xdr:rowOff>152400</xdr:rowOff>
    </xdr:from>
    <xdr:to>
      <xdr:col>5</xdr:col>
      <xdr:colOff>342900</xdr:colOff>
      <xdr:row>43</xdr:row>
      <xdr:rowOff>152400</xdr:rowOff>
    </xdr:to>
    <xdr:sp>
      <xdr:nvSpPr>
        <xdr:cNvPr id="22" name="Line 114"/>
        <xdr:cNvSpPr>
          <a:spLocks/>
        </xdr:cNvSpPr>
      </xdr:nvSpPr>
      <xdr:spPr>
        <a:xfrm flipV="1">
          <a:off x="3162300" y="85058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55</xdr:row>
      <xdr:rowOff>133350</xdr:rowOff>
    </xdr:from>
    <xdr:to>
      <xdr:col>12</xdr:col>
      <xdr:colOff>57150</xdr:colOff>
      <xdr:row>55</xdr:row>
      <xdr:rowOff>161925</xdr:rowOff>
    </xdr:to>
    <xdr:sp>
      <xdr:nvSpPr>
        <xdr:cNvPr id="23" name="Oval 115"/>
        <xdr:cNvSpPr>
          <a:spLocks/>
        </xdr:cNvSpPr>
      </xdr:nvSpPr>
      <xdr:spPr>
        <a:xfrm>
          <a:off x="5724525" y="107727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59</xdr:row>
      <xdr:rowOff>133350</xdr:rowOff>
    </xdr:from>
    <xdr:to>
      <xdr:col>12</xdr:col>
      <xdr:colOff>57150</xdr:colOff>
      <xdr:row>59</xdr:row>
      <xdr:rowOff>161925</xdr:rowOff>
    </xdr:to>
    <xdr:sp>
      <xdr:nvSpPr>
        <xdr:cNvPr id="24" name="Oval 116"/>
        <xdr:cNvSpPr>
          <a:spLocks/>
        </xdr:cNvSpPr>
      </xdr:nvSpPr>
      <xdr:spPr>
        <a:xfrm>
          <a:off x="5724525" y="116490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63</xdr:row>
      <xdr:rowOff>133350</xdr:rowOff>
    </xdr:from>
    <xdr:to>
      <xdr:col>12</xdr:col>
      <xdr:colOff>57150</xdr:colOff>
      <xdr:row>63</xdr:row>
      <xdr:rowOff>161925</xdr:rowOff>
    </xdr:to>
    <xdr:sp>
      <xdr:nvSpPr>
        <xdr:cNvPr id="25" name="Oval 117"/>
        <xdr:cNvSpPr>
          <a:spLocks/>
        </xdr:cNvSpPr>
      </xdr:nvSpPr>
      <xdr:spPr>
        <a:xfrm>
          <a:off x="5724525" y="124872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70</xdr:row>
      <xdr:rowOff>47625</xdr:rowOff>
    </xdr:from>
    <xdr:to>
      <xdr:col>8</xdr:col>
      <xdr:colOff>0</xdr:colOff>
      <xdr:row>70</xdr:row>
      <xdr:rowOff>47625</xdr:rowOff>
    </xdr:to>
    <xdr:sp>
      <xdr:nvSpPr>
        <xdr:cNvPr id="26" name="Line 118"/>
        <xdr:cNvSpPr>
          <a:spLocks/>
        </xdr:cNvSpPr>
      </xdr:nvSpPr>
      <xdr:spPr>
        <a:xfrm flipV="1">
          <a:off x="3790950" y="1383982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70</xdr:row>
      <xdr:rowOff>47625</xdr:rowOff>
    </xdr:from>
    <xdr:to>
      <xdr:col>10</xdr:col>
      <xdr:colOff>19050</xdr:colOff>
      <xdr:row>70</xdr:row>
      <xdr:rowOff>47625</xdr:rowOff>
    </xdr:to>
    <xdr:sp>
      <xdr:nvSpPr>
        <xdr:cNvPr id="27" name="Line 119"/>
        <xdr:cNvSpPr>
          <a:spLocks/>
        </xdr:cNvSpPr>
      </xdr:nvSpPr>
      <xdr:spPr>
        <a:xfrm flipV="1">
          <a:off x="4591050" y="138398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76200</xdr:colOff>
      <xdr:row>70</xdr:row>
      <xdr:rowOff>28575</xdr:rowOff>
    </xdr:from>
    <xdr:to>
      <xdr:col>12</xdr:col>
      <xdr:colOff>104775</xdr:colOff>
      <xdr:row>70</xdr:row>
      <xdr:rowOff>57150</xdr:rowOff>
    </xdr:to>
    <xdr:sp>
      <xdr:nvSpPr>
        <xdr:cNvPr id="28" name="Oval 120"/>
        <xdr:cNvSpPr>
          <a:spLocks/>
        </xdr:cNvSpPr>
      </xdr:nvSpPr>
      <xdr:spPr>
        <a:xfrm>
          <a:off x="5772150" y="138207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xdr:colOff>
      <xdr:row>70</xdr:row>
      <xdr:rowOff>47625</xdr:rowOff>
    </xdr:from>
    <xdr:to>
      <xdr:col>14</xdr:col>
      <xdr:colOff>9525</xdr:colOff>
      <xdr:row>70</xdr:row>
      <xdr:rowOff>47625</xdr:rowOff>
    </xdr:to>
    <xdr:sp>
      <xdr:nvSpPr>
        <xdr:cNvPr id="29" name="Line 121"/>
        <xdr:cNvSpPr>
          <a:spLocks/>
        </xdr:cNvSpPr>
      </xdr:nvSpPr>
      <xdr:spPr>
        <a:xfrm flipV="1">
          <a:off x="6048375" y="138398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0</xdr:colOff>
      <xdr:row>70</xdr:row>
      <xdr:rowOff>47625</xdr:rowOff>
    </xdr:from>
    <xdr:to>
      <xdr:col>16</xdr:col>
      <xdr:colOff>0</xdr:colOff>
      <xdr:row>70</xdr:row>
      <xdr:rowOff>47625</xdr:rowOff>
    </xdr:to>
    <xdr:sp>
      <xdr:nvSpPr>
        <xdr:cNvPr id="30" name="Line 122"/>
        <xdr:cNvSpPr>
          <a:spLocks/>
        </xdr:cNvSpPr>
      </xdr:nvSpPr>
      <xdr:spPr>
        <a:xfrm flipV="1">
          <a:off x="6781800" y="1383982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68</xdr:row>
      <xdr:rowOff>85725</xdr:rowOff>
    </xdr:from>
    <xdr:to>
      <xdr:col>13</xdr:col>
      <xdr:colOff>0</xdr:colOff>
      <xdr:row>72</xdr:row>
      <xdr:rowOff>114300</xdr:rowOff>
    </xdr:to>
    <xdr:sp>
      <xdr:nvSpPr>
        <xdr:cNvPr id="31" name="AutoShape 123"/>
        <xdr:cNvSpPr>
          <a:spLocks/>
        </xdr:cNvSpPr>
      </xdr:nvSpPr>
      <xdr:spPr>
        <a:xfrm>
          <a:off x="5848350" y="13458825"/>
          <a:ext cx="190500" cy="809625"/>
        </a:xfrm>
        <a:prstGeom prst="leftBracke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0</xdr:colOff>
      <xdr:row>68</xdr:row>
      <xdr:rowOff>47625</xdr:rowOff>
    </xdr:from>
    <xdr:to>
      <xdr:col>16</xdr:col>
      <xdr:colOff>76200</xdr:colOff>
      <xdr:row>72</xdr:row>
      <xdr:rowOff>104775</xdr:rowOff>
    </xdr:to>
    <xdr:sp>
      <xdr:nvSpPr>
        <xdr:cNvPr id="32" name="AutoShape 124"/>
        <xdr:cNvSpPr>
          <a:spLocks/>
        </xdr:cNvSpPr>
      </xdr:nvSpPr>
      <xdr:spPr>
        <a:xfrm>
          <a:off x="7153275" y="13420725"/>
          <a:ext cx="76200" cy="838200"/>
        </a:xfrm>
        <a:prstGeom prst="rightBracke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323850</xdr:colOff>
      <xdr:row>70</xdr:row>
      <xdr:rowOff>57150</xdr:rowOff>
    </xdr:from>
    <xdr:to>
      <xdr:col>11</xdr:col>
      <xdr:colOff>333375</xdr:colOff>
      <xdr:row>70</xdr:row>
      <xdr:rowOff>57150</xdr:rowOff>
    </xdr:to>
    <xdr:sp>
      <xdr:nvSpPr>
        <xdr:cNvPr id="33" name="Line 125"/>
        <xdr:cNvSpPr>
          <a:spLocks/>
        </xdr:cNvSpPr>
      </xdr:nvSpPr>
      <xdr:spPr>
        <a:xfrm flipV="1">
          <a:off x="5324475" y="13849350"/>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68</xdr:row>
      <xdr:rowOff>85725</xdr:rowOff>
    </xdr:from>
    <xdr:to>
      <xdr:col>3</xdr:col>
      <xdr:colOff>304800</xdr:colOff>
      <xdr:row>68</xdr:row>
      <xdr:rowOff>85725</xdr:rowOff>
    </xdr:to>
    <xdr:sp>
      <xdr:nvSpPr>
        <xdr:cNvPr id="34" name="Line 126"/>
        <xdr:cNvSpPr>
          <a:spLocks/>
        </xdr:cNvSpPr>
      </xdr:nvSpPr>
      <xdr:spPr>
        <a:xfrm flipV="1">
          <a:off x="2466975" y="134588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114300</xdr:colOff>
      <xdr:row>90</xdr:row>
      <xdr:rowOff>142875</xdr:rowOff>
    </xdr:from>
    <xdr:to>
      <xdr:col>9</xdr:col>
      <xdr:colOff>133350</xdr:colOff>
      <xdr:row>90</xdr:row>
      <xdr:rowOff>171450</xdr:rowOff>
    </xdr:to>
    <xdr:sp>
      <xdr:nvSpPr>
        <xdr:cNvPr id="35" name="Oval 128"/>
        <xdr:cNvSpPr>
          <a:spLocks/>
        </xdr:cNvSpPr>
      </xdr:nvSpPr>
      <xdr:spPr>
        <a:xfrm flipH="1">
          <a:off x="4686300" y="17592675"/>
          <a:ext cx="19050"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90</xdr:row>
      <xdr:rowOff>133350</xdr:rowOff>
    </xdr:from>
    <xdr:to>
      <xdr:col>3</xdr:col>
      <xdr:colOff>104775</xdr:colOff>
      <xdr:row>90</xdr:row>
      <xdr:rowOff>161925</xdr:rowOff>
    </xdr:to>
    <xdr:sp>
      <xdr:nvSpPr>
        <xdr:cNvPr id="36" name="Oval 129"/>
        <xdr:cNvSpPr>
          <a:spLocks/>
        </xdr:cNvSpPr>
      </xdr:nvSpPr>
      <xdr:spPr>
        <a:xfrm flipH="1">
          <a:off x="2505075" y="1758315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94</xdr:row>
      <xdr:rowOff>142875</xdr:rowOff>
    </xdr:from>
    <xdr:to>
      <xdr:col>9</xdr:col>
      <xdr:colOff>9525</xdr:colOff>
      <xdr:row>94</xdr:row>
      <xdr:rowOff>171450</xdr:rowOff>
    </xdr:to>
    <xdr:sp>
      <xdr:nvSpPr>
        <xdr:cNvPr id="37" name="Oval 130"/>
        <xdr:cNvSpPr>
          <a:spLocks/>
        </xdr:cNvSpPr>
      </xdr:nvSpPr>
      <xdr:spPr>
        <a:xfrm flipH="1">
          <a:off x="4562475" y="18402300"/>
          <a:ext cx="19050"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94</xdr:row>
      <xdr:rowOff>133350</xdr:rowOff>
    </xdr:from>
    <xdr:to>
      <xdr:col>3</xdr:col>
      <xdr:colOff>104775</xdr:colOff>
      <xdr:row>94</xdr:row>
      <xdr:rowOff>161925</xdr:rowOff>
    </xdr:to>
    <xdr:sp>
      <xdr:nvSpPr>
        <xdr:cNvPr id="38" name="Oval 131"/>
        <xdr:cNvSpPr>
          <a:spLocks/>
        </xdr:cNvSpPr>
      </xdr:nvSpPr>
      <xdr:spPr>
        <a:xfrm flipH="1">
          <a:off x="2505075" y="183927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98</xdr:row>
      <xdr:rowOff>142875</xdr:rowOff>
    </xdr:from>
    <xdr:to>
      <xdr:col>9</xdr:col>
      <xdr:colOff>9525</xdr:colOff>
      <xdr:row>98</xdr:row>
      <xdr:rowOff>171450</xdr:rowOff>
    </xdr:to>
    <xdr:sp>
      <xdr:nvSpPr>
        <xdr:cNvPr id="39" name="Oval 132"/>
        <xdr:cNvSpPr>
          <a:spLocks/>
        </xdr:cNvSpPr>
      </xdr:nvSpPr>
      <xdr:spPr>
        <a:xfrm flipH="1">
          <a:off x="4562475" y="19211925"/>
          <a:ext cx="19050"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98</xdr:row>
      <xdr:rowOff>133350</xdr:rowOff>
    </xdr:from>
    <xdr:to>
      <xdr:col>3</xdr:col>
      <xdr:colOff>104775</xdr:colOff>
      <xdr:row>98</xdr:row>
      <xdr:rowOff>161925</xdr:rowOff>
    </xdr:to>
    <xdr:sp>
      <xdr:nvSpPr>
        <xdr:cNvPr id="40" name="Oval 133"/>
        <xdr:cNvSpPr>
          <a:spLocks/>
        </xdr:cNvSpPr>
      </xdr:nvSpPr>
      <xdr:spPr>
        <a:xfrm flipH="1">
          <a:off x="2505075" y="1920240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85725</xdr:colOff>
      <xdr:row>98</xdr:row>
      <xdr:rowOff>142875</xdr:rowOff>
    </xdr:from>
    <xdr:to>
      <xdr:col>16</xdr:col>
      <xdr:colOff>114300</xdr:colOff>
      <xdr:row>98</xdr:row>
      <xdr:rowOff>171450</xdr:rowOff>
    </xdr:to>
    <xdr:sp>
      <xdr:nvSpPr>
        <xdr:cNvPr id="41" name="Oval 134"/>
        <xdr:cNvSpPr>
          <a:spLocks/>
        </xdr:cNvSpPr>
      </xdr:nvSpPr>
      <xdr:spPr>
        <a:xfrm flipH="1">
          <a:off x="7239000" y="192119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85725</xdr:colOff>
      <xdr:row>101</xdr:row>
      <xdr:rowOff>142875</xdr:rowOff>
    </xdr:from>
    <xdr:to>
      <xdr:col>16</xdr:col>
      <xdr:colOff>114300</xdr:colOff>
      <xdr:row>101</xdr:row>
      <xdr:rowOff>171450</xdr:rowOff>
    </xdr:to>
    <xdr:sp>
      <xdr:nvSpPr>
        <xdr:cNvPr id="42" name="Oval 135"/>
        <xdr:cNvSpPr>
          <a:spLocks/>
        </xdr:cNvSpPr>
      </xdr:nvSpPr>
      <xdr:spPr>
        <a:xfrm flipH="1">
          <a:off x="7239000" y="1979295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42</xdr:row>
      <xdr:rowOff>152400</xdr:rowOff>
    </xdr:from>
    <xdr:to>
      <xdr:col>9</xdr:col>
      <xdr:colOff>38100</xdr:colOff>
      <xdr:row>43</xdr:row>
      <xdr:rowOff>19050</xdr:rowOff>
    </xdr:to>
    <xdr:sp>
      <xdr:nvSpPr>
        <xdr:cNvPr id="1" name="Oval 98"/>
        <xdr:cNvSpPr>
          <a:spLocks/>
        </xdr:cNvSpPr>
      </xdr:nvSpPr>
      <xdr:spPr>
        <a:xfrm>
          <a:off x="2762250" y="794385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58</xdr:row>
      <xdr:rowOff>114300</xdr:rowOff>
    </xdr:from>
    <xdr:to>
      <xdr:col>12</xdr:col>
      <xdr:colOff>0</xdr:colOff>
      <xdr:row>58</xdr:row>
      <xdr:rowOff>114300</xdr:rowOff>
    </xdr:to>
    <xdr:sp>
      <xdr:nvSpPr>
        <xdr:cNvPr id="2" name="Line 99"/>
        <xdr:cNvSpPr>
          <a:spLocks/>
        </xdr:cNvSpPr>
      </xdr:nvSpPr>
      <xdr:spPr>
        <a:xfrm flipV="1">
          <a:off x="3114675" y="1062990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0</xdr:colOff>
      <xdr:row>58</xdr:row>
      <xdr:rowOff>85725</xdr:rowOff>
    </xdr:from>
    <xdr:to>
      <xdr:col>16</xdr:col>
      <xdr:colOff>0</xdr:colOff>
      <xdr:row>58</xdr:row>
      <xdr:rowOff>85725</xdr:rowOff>
    </xdr:to>
    <xdr:sp>
      <xdr:nvSpPr>
        <xdr:cNvPr id="3" name="Line 101"/>
        <xdr:cNvSpPr>
          <a:spLocks/>
        </xdr:cNvSpPr>
      </xdr:nvSpPr>
      <xdr:spPr>
        <a:xfrm flipV="1">
          <a:off x="4048125" y="1060132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58</xdr:row>
      <xdr:rowOff>85725</xdr:rowOff>
    </xdr:from>
    <xdr:to>
      <xdr:col>4</xdr:col>
      <xdr:colOff>161925</xdr:colOff>
      <xdr:row>58</xdr:row>
      <xdr:rowOff>85725</xdr:rowOff>
    </xdr:to>
    <xdr:sp>
      <xdr:nvSpPr>
        <xdr:cNvPr id="4" name="Line 102"/>
        <xdr:cNvSpPr>
          <a:spLocks/>
        </xdr:cNvSpPr>
      </xdr:nvSpPr>
      <xdr:spPr>
        <a:xfrm flipV="1">
          <a:off x="1590675" y="1060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47625</xdr:colOff>
      <xdr:row>58</xdr:row>
      <xdr:rowOff>76200</xdr:rowOff>
    </xdr:from>
    <xdr:to>
      <xdr:col>8</xdr:col>
      <xdr:colOff>47625</xdr:colOff>
      <xdr:row>58</xdr:row>
      <xdr:rowOff>76200</xdr:rowOff>
    </xdr:to>
    <xdr:sp>
      <xdr:nvSpPr>
        <xdr:cNvPr id="5" name="Line 103"/>
        <xdr:cNvSpPr>
          <a:spLocks/>
        </xdr:cNvSpPr>
      </xdr:nvSpPr>
      <xdr:spPr>
        <a:xfrm flipV="1">
          <a:off x="2343150" y="1059180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209550</xdr:colOff>
      <xdr:row>56</xdr:row>
      <xdr:rowOff>38100</xdr:rowOff>
    </xdr:from>
    <xdr:to>
      <xdr:col>4</xdr:col>
      <xdr:colOff>57150</xdr:colOff>
      <xdr:row>60</xdr:row>
      <xdr:rowOff>66675</xdr:rowOff>
    </xdr:to>
    <xdr:sp>
      <xdr:nvSpPr>
        <xdr:cNvPr id="6" name="AutoShape 104"/>
        <xdr:cNvSpPr>
          <a:spLocks/>
        </xdr:cNvSpPr>
      </xdr:nvSpPr>
      <xdr:spPr>
        <a:xfrm>
          <a:off x="1533525" y="10134600"/>
          <a:ext cx="133350" cy="857250"/>
        </a:xfrm>
        <a:prstGeom prst="leftBracket">
          <a:avLst>
            <a:gd name="adj" fmla="val -39273"/>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104775</xdr:colOff>
      <xdr:row>55</xdr:row>
      <xdr:rowOff>190500</xdr:rowOff>
    </xdr:from>
    <xdr:to>
      <xdr:col>9</xdr:col>
      <xdr:colOff>28575</xdr:colOff>
      <xdr:row>60</xdr:row>
      <xdr:rowOff>47625</xdr:rowOff>
    </xdr:to>
    <xdr:sp>
      <xdr:nvSpPr>
        <xdr:cNvPr id="7" name="AutoShape 105"/>
        <xdr:cNvSpPr>
          <a:spLocks/>
        </xdr:cNvSpPr>
      </xdr:nvSpPr>
      <xdr:spPr>
        <a:xfrm>
          <a:off x="2667000" y="10096500"/>
          <a:ext cx="114300" cy="876300"/>
        </a:xfrm>
        <a:prstGeom prst="rightBracket">
          <a:avLst>
            <a:gd name="adj" fmla="val -36097"/>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58</xdr:row>
      <xdr:rowOff>85725</xdr:rowOff>
    </xdr:from>
    <xdr:to>
      <xdr:col>19</xdr:col>
      <xdr:colOff>0</xdr:colOff>
      <xdr:row>58</xdr:row>
      <xdr:rowOff>85725</xdr:rowOff>
    </xdr:to>
    <xdr:sp>
      <xdr:nvSpPr>
        <xdr:cNvPr id="8" name="Line 101"/>
        <xdr:cNvSpPr>
          <a:spLocks/>
        </xdr:cNvSpPr>
      </xdr:nvSpPr>
      <xdr:spPr>
        <a:xfrm flipV="1">
          <a:off x="4819650" y="106013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66</xdr:row>
      <xdr:rowOff>114300</xdr:rowOff>
    </xdr:from>
    <xdr:to>
      <xdr:col>12</xdr:col>
      <xdr:colOff>0</xdr:colOff>
      <xdr:row>66</xdr:row>
      <xdr:rowOff>114300</xdr:rowOff>
    </xdr:to>
    <xdr:sp>
      <xdr:nvSpPr>
        <xdr:cNvPr id="9" name="Line 99"/>
        <xdr:cNvSpPr>
          <a:spLocks/>
        </xdr:cNvSpPr>
      </xdr:nvSpPr>
      <xdr:spPr>
        <a:xfrm flipV="1">
          <a:off x="3114675" y="1210627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0</xdr:colOff>
      <xdr:row>66</xdr:row>
      <xdr:rowOff>85725</xdr:rowOff>
    </xdr:from>
    <xdr:to>
      <xdr:col>16</xdr:col>
      <xdr:colOff>0</xdr:colOff>
      <xdr:row>66</xdr:row>
      <xdr:rowOff>85725</xdr:rowOff>
    </xdr:to>
    <xdr:sp>
      <xdr:nvSpPr>
        <xdr:cNvPr id="10" name="Line 101"/>
        <xdr:cNvSpPr>
          <a:spLocks/>
        </xdr:cNvSpPr>
      </xdr:nvSpPr>
      <xdr:spPr>
        <a:xfrm flipV="1">
          <a:off x="4048125" y="12077700"/>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66</xdr:row>
      <xdr:rowOff>95250</xdr:rowOff>
    </xdr:from>
    <xdr:to>
      <xdr:col>4</xdr:col>
      <xdr:colOff>190500</xdr:colOff>
      <xdr:row>66</xdr:row>
      <xdr:rowOff>95250</xdr:rowOff>
    </xdr:to>
    <xdr:sp>
      <xdr:nvSpPr>
        <xdr:cNvPr id="11" name="Line 102"/>
        <xdr:cNvSpPr>
          <a:spLocks/>
        </xdr:cNvSpPr>
      </xdr:nvSpPr>
      <xdr:spPr>
        <a:xfrm flipV="1">
          <a:off x="1647825" y="12087225"/>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209550</xdr:colOff>
      <xdr:row>64</xdr:row>
      <xdr:rowOff>38100</xdr:rowOff>
    </xdr:from>
    <xdr:to>
      <xdr:col>4</xdr:col>
      <xdr:colOff>57150</xdr:colOff>
      <xdr:row>68</xdr:row>
      <xdr:rowOff>66675</xdr:rowOff>
    </xdr:to>
    <xdr:sp>
      <xdr:nvSpPr>
        <xdr:cNvPr id="12" name="AutoShape 104"/>
        <xdr:cNvSpPr>
          <a:spLocks/>
        </xdr:cNvSpPr>
      </xdr:nvSpPr>
      <xdr:spPr>
        <a:xfrm>
          <a:off x="1533525" y="11639550"/>
          <a:ext cx="133350" cy="781050"/>
        </a:xfrm>
        <a:prstGeom prst="leftBracket">
          <a:avLst>
            <a:gd name="adj" fmla="val -39629"/>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104775</xdr:colOff>
      <xdr:row>63</xdr:row>
      <xdr:rowOff>190500</xdr:rowOff>
    </xdr:from>
    <xdr:to>
      <xdr:col>9</xdr:col>
      <xdr:colOff>28575</xdr:colOff>
      <xdr:row>68</xdr:row>
      <xdr:rowOff>47625</xdr:rowOff>
    </xdr:to>
    <xdr:sp>
      <xdr:nvSpPr>
        <xdr:cNvPr id="13" name="AutoShape 105"/>
        <xdr:cNvSpPr>
          <a:spLocks/>
        </xdr:cNvSpPr>
      </xdr:nvSpPr>
      <xdr:spPr>
        <a:xfrm>
          <a:off x="2667000" y="11601450"/>
          <a:ext cx="114300" cy="800100"/>
        </a:xfrm>
        <a:prstGeom prst="rightBracket">
          <a:avLst>
            <a:gd name="adj" fmla="val -36550"/>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66</xdr:row>
      <xdr:rowOff>85725</xdr:rowOff>
    </xdr:from>
    <xdr:to>
      <xdr:col>20</xdr:col>
      <xdr:colOff>0</xdr:colOff>
      <xdr:row>66</xdr:row>
      <xdr:rowOff>85725</xdr:rowOff>
    </xdr:to>
    <xdr:sp>
      <xdr:nvSpPr>
        <xdr:cNvPr id="14" name="Line 101"/>
        <xdr:cNvSpPr>
          <a:spLocks/>
        </xdr:cNvSpPr>
      </xdr:nvSpPr>
      <xdr:spPr>
        <a:xfrm flipV="1">
          <a:off x="5076825" y="120777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66</xdr:row>
      <xdr:rowOff>66675</xdr:rowOff>
    </xdr:from>
    <xdr:to>
      <xdr:col>7</xdr:col>
      <xdr:colOff>257175</xdr:colOff>
      <xdr:row>66</xdr:row>
      <xdr:rowOff>66675</xdr:rowOff>
    </xdr:to>
    <xdr:sp>
      <xdr:nvSpPr>
        <xdr:cNvPr id="15" name="Line 102"/>
        <xdr:cNvSpPr>
          <a:spLocks/>
        </xdr:cNvSpPr>
      </xdr:nvSpPr>
      <xdr:spPr>
        <a:xfrm flipV="1">
          <a:off x="2371725" y="12058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47</xdr:row>
      <xdr:rowOff>123825</xdr:rowOff>
    </xdr:from>
    <xdr:to>
      <xdr:col>9</xdr:col>
      <xdr:colOff>28575</xdr:colOff>
      <xdr:row>47</xdr:row>
      <xdr:rowOff>152400</xdr:rowOff>
    </xdr:to>
    <xdr:sp>
      <xdr:nvSpPr>
        <xdr:cNvPr id="16" name="Oval 98"/>
        <xdr:cNvSpPr>
          <a:spLocks/>
        </xdr:cNvSpPr>
      </xdr:nvSpPr>
      <xdr:spPr>
        <a:xfrm>
          <a:off x="2752725" y="86963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38</xdr:row>
      <xdr:rowOff>200025</xdr:rowOff>
    </xdr:from>
    <xdr:to>
      <xdr:col>20</xdr:col>
      <xdr:colOff>38100</xdr:colOff>
      <xdr:row>38</xdr:row>
      <xdr:rowOff>228600</xdr:rowOff>
    </xdr:to>
    <xdr:sp>
      <xdr:nvSpPr>
        <xdr:cNvPr id="1" name="Oval 98"/>
        <xdr:cNvSpPr>
          <a:spLocks/>
        </xdr:cNvSpPr>
      </xdr:nvSpPr>
      <xdr:spPr>
        <a:xfrm>
          <a:off x="5676900" y="80867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9525</xdr:colOff>
      <xdr:row>42</xdr:row>
      <xdr:rowOff>142875</xdr:rowOff>
    </xdr:from>
    <xdr:to>
      <xdr:col>21</xdr:col>
      <xdr:colOff>38100</xdr:colOff>
      <xdr:row>42</xdr:row>
      <xdr:rowOff>171450</xdr:rowOff>
    </xdr:to>
    <xdr:sp>
      <xdr:nvSpPr>
        <xdr:cNvPr id="2" name="Oval 98"/>
        <xdr:cNvSpPr>
          <a:spLocks/>
        </xdr:cNvSpPr>
      </xdr:nvSpPr>
      <xdr:spPr>
        <a:xfrm>
          <a:off x="5857875" y="87915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1"/>
  </sheetPr>
  <dimension ref="A1:AH445"/>
  <sheetViews>
    <sheetView zoomScalePageLayoutView="0" workbookViewId="0" topLeftCell="A1">
      <selection activeCell="L19" sqref="L19"/>
    </sheetView>
  </sheetViews>
  <sheetFormatPr defaultColWidth="11.421875" defaultRowHeight="12.75"/>
  <cols>
    <col min="1" max="1" width="13.8515625" style="0" customWidth="1"/>
    <col min="2" max="2" width="13.00390625" style="0" customWidth="1"/>
    <col min="3" max="3" width="9.57421875" style="0" customWidth="1"/>
    <col min="4" max="4" width="6.57421875" style="0" customWidth="1"/>
    <col min="5" max="5" width="4.57421875" style="0" customWidth="1"/>
    <col min="6" max="6" width="5.28125" style="0" customWidth="1"/>
    <col min="7" max="7" width="4.00390625" style="0" customWidth="1"/>
    <col min="8" max="8" width="6.28125" style="22" customWidth="1"/>
    <col min="9" max="9" width="5.421875" style="0" customWidth="1"/>
    <col min="10" max="10" width="6.421875" style="0" customWidth="1"/>
    <col min="11" max="11" width="5.421875" style="0" customWidth="1"/>
    <col min="12" max="12" width="5.00390625" style="0" customWidth="1"/>
    <col min="13" max="13" width="5.140625" style="0" customWidth="1"/>
    <col min="14" max="14" width="5.28125" style="0" customWidth="1"/>
    <col min="15" max="15" width="5.8515625" style="0" customWidth="1"/>
    <col min="16" max="16" width="5.57421875" style="0" customWidth="1"/>
    <col min="17" max="17" width="5.8515625" style="0" customWidth="1"/>
    <col min="18" max="18" width="4.57421875" style="0" customWidth="1"/>
    <col min="19" max="19" width="5.421875" style="0" customWidth="1"/>
    <col min="20" max="20" width="5.00390625" style="0" customWidth="1"/>
    <col min="21" max="21" width="7.421875" style="0" customWidth="1"/>
    <col min="22" max="22" width="5.57421875" style="0" customWidth="1"/>
    <col min="23" max="23" width="5.7109375" style="0" customWidth="1"/>
    <col min="24" max="24" width="5.28125" style="0" customWidth="1"/>
    <col min="25" max="25" width="4.7109375" style="0" customWidth="1"/>
    <col min="26" max="26" width="5.421875" style="0" customWidth="1"/>
    <col min="27" max="27" width="5.7109375" style="0" customWidth="1"/>
    <col min="28" max="28" width="5.140625" style="0" customWidth="1"/>
  </cols>
  <sheetData>
    <row r="1" spans="1:34" ht="26.25" customHeight="1">
      <c r="A1" s="53"/>
      <c r="B1" s="4" t="s">
        <v>26</v>
      </c>
      <c r="C1" s="1"/>
      <c r="D1" s="1"/>
      <c r="E1" s="1"/>
      <c r="F1" s="1"/>
      <c r="G1" s="1"/>
      <c r="H1" s="44"/>
      <c r="I1" s="1"/>
      <c r="J1" s="1"/>
      <c r="K1" s="1" t="s">
        <v>2</v>
      </c>
      <c r="L1" s="1"/>
      <c r="M1" s="1"/>
      <c r="N1" s="1"/>
      <c r="O1" s="1"/>
      <c r="P1" s="1"/>
      <c r="Q1" s="1"/>
      <c r="R1" s="1"/>
      <c r="S1" s="1"/>
      <c r="T1" s="1"/>
      <c r="U1" s="1"/>
      <c r="V1" s="1"/>
      <c r="W1" s="1"/>
      <c r="X1" s="1"/>
      <c r="Y1" s="1"/>
      <c r="Z1" s="1"/>
      <c r="AA1" s="1"/>
      <c r="AB1" s="1"/>
      <c r="AC1" s="1"/>
      <c r="AD1" s="1"/>
      <c r="AE1" s="1"/>
      <c r="AF1" s="1"/>
      <c r="AG1" s="1"/>
      <c r="AH1" s="1"/>
    </row>
    <row r="2" spans="1:34" ht="12.75">
      <c r="A2" s="1"/>
      <c r="B2" s="1"/>
      <c r="C2" s="1"/>
      <c r="E2" s="1"/>
      <c r="F2" s="1"/>
      <c r="G2" s="1"/>
      <c r="H2" s="20"/>
      <c r="I2" s="9"/>
      <c r="K2" s="9"/>
      <c r="L2" s="9"/>
      <c r="M2" s="9"/>
      <c r="N2" s="9"/>
      <c r="O2" s="9"/>
      <c r="P2" s="9"/>
      <c r="Q2" s="9"/>
      <c r="R2" s="9"/>
      <c r="S2" s="9"/>
      <c r="T2" s="9"/>
      <c r="U2" s="1"/>
      <c r="V2" s="1"/>
      <c r="W2" s="1"/>
      <c r="X2" s="8"/>
      <c r="Y2" s="8"/>
      <c r="Z2" s="8"/>
      <c r="AA2" s="8"/>
      <c r="AB2" s="8"/>
      <c r="AC2" s="8"/>
      <c r="AD2" s="1"/>
      <c r="AE2" s="1"/>
      <c r="AF2" s="1"/>
      <c r="AG2" s="1"/>
      <c r="AH2" s="1"/>
    </row>
    <row r="3" spans="1:34" ht="18" customHeight="1">
      <c r="A3" s="11" t="s">
        <v>74</v>
      </c>
      <c r="B3" s="14">
        <v>5</v>
      </c>
      <c r="C3" s="56">
        <f>MOD(B3,32)</f>
        <v>5</v>
      </c>
      <c r="D3" s="1"/>
      <c r="E3" s="1"/>
      <c r="F3" s="1"/>
      <c r="G3" s="1"/>
      <c r="H3" s="20"/>
      <c r="I3" s="1"/>
      <c r="J3" s="12"/>
      <c r="K3" s="1"/>
      <c r="L3" s="1"/>
      <c r="M3" s="1"/>
      <c r="N3" s="1"/>
      <c r="O3" s="1"/>
      <c r="P3" s="1"/>
      <c r="Q3" s="1"/>
      <c r="R3" s="1"/>
      <c r="S3" s="2"/>
      <c r="T3" s="2"/>
      <c r="U3" s="6"/>
      <c r="V3" s="1"/>
      <c r="W3" s="1"/>
      <c r="X3" s="8"/>
      <c r="Y3" s="8"/>
      <c r="Z3" s="8"/>
      <c r="AA3" s="8"/>
      <c r="AB3" s="8"/>
      <c r="AC3" s="8"/>
      <c r="AD3" s="1"/>
      <c r="AE3" s="1"/>
      <c r="AF3" s="1"/>
      <c r="AG3" s="1"/>
      <c r="AH3" s="1"/>
    </row>
    <row r="4" spans="1:34" ht="18" customHeight="1">
      <c r="A4" s="54" t="s">
        <v>75</v>
      </c>
      <c r="B4" s="55"/>
      <c r="C4" s="1"/>
      <c r="D4" s="1"/>
      <c r="E4" s="5"/>
      <c r="F4" s="1"/>
      <c r="G4" s="1"/>
      <c r="H4" s="20"/>
      <c r="I4" s="1"/>
      <c r="J4" s="10"/>
      <c r="K4" s="1"/>
      <c r="L4" s="13"/>
      <c r="M4" s="57"/>
      <c r="N4" s="57"/>
      <c r="O4" s="57"/>
      <c r="P4" s="57"/>
      <c r="Q4" s="57"/>
      <c r="R4" s="57"/>
      <c r="S4" s="57"/>
      <c r="T4" s="57"/>
      <c r="U4" s="58"/>
      <c r="V4" s="1"/>
      <c r="W4" s="1"/>
      <c r="X4" s="8"/>
      <c r="Y4" s="8"/>
      <c r="Z4" s="8"/>
      <c r="AA4" s="8"/>
      <c r="AB4" s="8"/>
      <c r="AC4" s="8"/>
      <c r="AD4" s="1"/>
      <c r="AE4" s="1"/>
      <c r="AF4" s="1"/>
      <c r="AG4" s="1"/>
      <c r="AH4" s="1"/>
    </row>
    <row r="5" spans="1:34" ht="18" customHeight="1">
      <c r="A5" s="51" t="s">
        <v>76</v>
      </c>
      <c r="B5" s="51"/>
      <c r="C5" s="51"/>
      <c r="D5" s="51"/>
      <c r="E5" s="51"/>
      <c r="F5" s="51"/>
      <c r="G5" s="51"/>
      <c r="H5" s="51"/>
      <c r="I5" s="49"/>
      <c r="J5" s="49"/>
      <c r="K5" s="2"/>
      <c r="L5" s="2"/>
      <c r="M5" s="58"/>
      <c r="N5" s="58"/>
      <c r="O5" s="58"/>
      <c r="P5" s="58"/>
      <c r="Q5" s="58"/>
      <c r="R5" s="58"/>
      <c r="S5" s="58"/>
      <c r="T5" s="58"/>
      <c r="U5" s="58"/>
      <c r="V5" s="58"/>
      <c r="W5" s="58"/>
      <c r="X5" s="58"/>
      <c r="Y5" s="58"/>
      <c r="Z5" s="58"/>
      <c r="AA5" s="58"/>
      <c r="AB5" s="58"/>
      <c r="AC5" s="9"/>
      <c r="AD5" s="1"/>
      <c r="AE5" s="1"/>
      <c r="AF5" s="1"/>
      <c r="AG5" s="1"/>
      <c r="AH5" s="1"/>
    </row>
    <row r="6" spans="1:34" ht="13.5" customHeight="1">
      <c r="A6" s="51" t="s">
        <v>78</v>
      </c>
      <c r="B6" s="51"/>
      <c r="C6" s="51"/>
      <c r="D6" s="51"/>
      <c r="E6" s="51"/>
      <c r="F6" s="51"/>
      <c r="G6" s="51"/>
      <c r="H6" s="51"/>
      <c r="I6" s="49"/>
      <c r="J6" s="49"/>
      <c r="K6" s="2"/>
      <c r="L6" s="2"/>
      <c r="M6" s="59"/>
      <c r="N6" s="58"/>
      <c r="O6" s="58"/>
      <c r="P6" s="58"/>
      <c r="Q6" s="58"/>
      <c r="R6" s="58"/>
      <c r="S6" s="58"/>
      <c r="T6" s="58"/>
      <c r="U6" s="58"/>
      <c r="V6" s="58"/>
      <c r="W6" s="58"/>
      <c r="X6" s="175"/>
      <c r="Y6" s="170" t="s">
        <v>15</v>
      </c>
      <c r="Z6" s="170" t="s">
        <v>14</v>
      </c>
      <c r="AA6" s="170" t="s">
        <v>16</v>
      </c>
      <c r="AB6" s="170" t="s">
        <v>0</v>
      </c>
      <c r="AC6" s="175"/>
      <c r="AD6" s="58"/>
      <c r="AE6" s="1"/>
      <c r="AF6" s="1"/>
      <c r="AG6" s="1"/>
      <c r="AH6" s="1"/>
    </row>
    <row r="7" spans="1:34" ht="21" customHeight="1">
      <c r="A7" s="52" t="s">
        <v>77</v>
      </c>
      <c r="B7" s="52"/>
      <c r="C7" s="52"/>
      <c r="D7" s="52"/>
      <c r="E7" s="52"/>
      <c r="F7" s="52"/>
      <c r="G7" s="52"/>
      <c r="H7" s="52"/>
      <c r="I7" s="50"/>
      <c r="J7" s="50"/>
      <c r="K7" s="7"/>
      <c r="L7" s="7"/>
      <c r="M7" s="58"/>
      <c r="N7" s="58"/>
      <c r="O7" s="58"/>
      <c r="P7" s="58"/>
      <c r="Q7" s="58"/>
      <c r="R7" s="58"/>
      <c r="S7" s="175" t="s">
        <v>15</v>
      </c>
      <c r="T7" s="175">
        <f>VLOOKUP($C$3,$X$7:$AB$45,2)</f>
        <v>7</v>
      </c>
      <c r="U7" s="58"/>
      <c r="V7" s="58"/>
      <c r="W7" s="58"/>
      <c r="X7" s="175">
        <v>0</v>
      </c>
      <c r="Y7" s="175">
        <v>2</v>
      </c>
      <c r="Z7" s="175">
        <v>3</v>
      </c>
      <c r="AA7" s="175">
        <v>5</v>
      </c>
      <c r="AB7" s="175">
        <v>7</v>
      </c>
      <c r="AC7" s="175"/>
      <c r="AD7" s="58"/>
      <c r="AE7" s="1"/>
      <c r="AF7" s="1"/>
      <c r="AG7" s="1"/>
      <c r="AH7" s="1"/>
    </row>
    <row r="8" spans="1:34" ht="12.75">
      <c r="A8" s="1"/>
      <c r="B8" s="1"/>
      <c r="C8" s="1"/>
      <c r="D8" s="1"/>
      <c r="E8" s="1"/>
      <c r="F8" s="1"/>
      <c r="G8" s="9"/>
      <c r="H8" s="33"/>
      <c r="I8" s="9"/>
      <c r="J8" s="9"/>
      <c r="K8" s="9"/>
      <c r="L8" s="9"/>
      <c r="M8" s="58"/>
      <c r="N8" s="58"/>
      <c r="O8" s="58"/>
      <c r="P8" s="58"/>
      <c r="Q8" s="58"/>
      <c r="R8" s="58"/>
      <c r="S8" s="175" t="s">
        <v>14</v>
      </c>
      <c r="T8" s="175">
        <f>VLOOKUP($C$3,$X$7:$AB$45,3)</f>
        <v>3</v>
      </c>
      <c r="U8" s="58"/>
      <c r="V8" s="58"/>
      <c r="W8" s="58"/>
      <c r="X8" s="175">
        <v>1</v>
      </c>
      <c r="Y8" s="175">
        <v>7</v>
      </c>
      <c r="Z8" s="175">
        <v>2</v>
      </c>
      <c r="AA8" s="175">
        <v>3</v>
      </c>
      <c r="AB8" s="175">
        <v>11</v>
      </c>
      <c r="AC8" s="175"/>
      <c r="AD8" s="58"/>
      <c r="AE8" s="1"/>
      <c r="AF8" s="1"/>
      <c r="AG8" s="1"/>
      <c r="AH8" s="1"/>
    </row>
    <row r="9" spans="1:34" ht="15">
      <c r="A9" s="172" t="s">
        <v>127</v>
      </c>
      <c r="B9" s="9"/>
      <c r="C9" s="9"/>
      <c r="D9" s="9"/>
      <c r="E9" s="9"/>
      <c r="F9" s="9"/>
      <c r="G9" s="9"/>
      <c r="H9" s="33"/>
      <c r="I9" s="9"/>
      <c r="J9" s="9"/>
      <c r="K9" s="9"/>
      <c r="L9" s="9"/>
      <c r="M9" s="58"/>
      <c r="N9" s="58"/>
      <c r="O9" s="58"/>
      <c r="P9" s="58"/>
      <c r="Q9" s="58"/>
      <c r="R9" s="58"/>
      <c r="S9" s="175" t="s">
        <v>16</v>
      </c>
      <c r="T9" s="175">
        <f>VLOOKUP($C$3,$X$7:$AB$45,4)</f>
        <v>2</v>
      </c>
      <c r="U9" s="58"/>
      <c r="V9" s="58"/>
      <c r="W9" s="58"/>
      <c r="X9" s="175">
        <v>2</v>
      </c>
      <c r="Y9" s="175">
        <v>7</v>
      </c>
      <c r="Z9" s="175">
        <v>5</v>
      </c>
      <c r="AA9" s="175">
        <v>3</v>
      </c>
      <c r="AB9" s="175">
        <v>11</v>
      </c>
      <c r="AC9" s="175"/>
      <c r="AD9" s="58"/>
      <c r="AE9" s="1"/>
      <c r="AF9" s="1"/>
      <c r="AG9" s="1"/>
      <c r="AH9" s="1"/>
    </row>
    <row r="10" spans="1:34" ht="12.75">
      <c r="A10" s="177" t="s">
        <v>124</v>
      </c>
      <c r="B10" s="173"/>
      <c r="C10" s="173"/>
      <c r="D10" s="9"/>
      <c r="E10" s="9"/>
      <c r="F10" s="9"/>
      <c r="G10" s="2"/>
      <c r="H10" s="48"/>
      <c r="I10" s="2"/>
      <c r="J10" s="2"/>
      <c r="K10" s="2"/>
      <c r="L10" s="2"/>
      <c r="M10" s="58"/>
      <c r="N10" s="58"/>
      <c r="O10" s="58"/>
      <c r="P10" s="58"/>
      <c r="Q10" s="58"/>
      <c r="R10" s="58"/>
      <c r="S10" s="175" t="s">
        <v>0</v>
      </c>
      <c r="T10" s="175">
        <f>VLOOKUP($C$3,$X$7:$AB$45,5)</f>
        <v>5</v>
      </c>
      <c r="U10" s="58"/>
      <c r="V10" s="58"/>
      <c r="W10" s="58"/>
      <c r="X10" s="175">
        <v>3</v>
      </c>
      <c r="Y10" s="175">
        <v>5</v>
      </c>
      <c r="Z10" s="175">
        <v>3</v>
      </c>
      <c r="AA10" s="175">
        <v>7</v>
      </c>
      <c r="AB10" s="175">
        <v>2</v>
      </c>
      <c r="AC10" s="175"/>
      <c r="AD10" s="58"/>
      <c r="AE10" s="1"/>
      <c r="AF10" s="1"/>
      <c r="AG10" s="1"/>
      <c r="AH10" s="1"/>
    </row>
    <row r="11" spans="1:34" ht="12.75">
      <c r="A11" s="177" t="s">
        <v>125</v>
      </c>
      <c r="B11" s="178"/>
      <c r="C11" s="173"/>
      <c r="D11" s="173"/>
      <c r="E11" s="171"/>
      <c r="F11" s="2"/>
      <c r="G11" s="2"/>
      <c r="H11" s="48"/>
      <c r="I11" s="2"/>
      <c r="J11" s="2"/>
      <c r="K11" s="2"/>
      <c r="L11" s="2"/>
      <c r="M11" s="58"/>
      <c r="N11" s="58"/>
      <c r="O11" s="58"/>
      <c r="P11" s="58"/>
      <c r="Q11" s="58"/>
      <c r="R11" s="58"/>
      <c r="S11" s="58"/>
      <c r="T11" s="58"/>
      <c r="U11" s="58"/>
      <c r="V11" s="58"/>
      <c r="W11" s="58"/>
      <c r="X11" s="175">
        <v>4</v>
      </c>
      <c r="Y11" s="175">
        <v>2</v>
      </c>
      <c r="Z11" s="175">
        <v>11</v>
      </c>
      <c r="AA11" s="175">
        <v>5</v>
      </c>
      <c r="AB11" s="175">
        <v>7</v>
      </c>
      <c r="AC11" s="175"/>
      <c r="AD11" s="58"/>
      <c r="AE11" s="1"/>
      <c r="AF11" s="1"/>
      <c r="AG11" s="1"/>
      <c r="AH11" s="1"/>
    </row>
    <row r="12" spans="1:34" ht="12.75">
      <c r="A12" s="177" t="s">
        <v>126</v>
      </c>
      <c r="B12" s="178"/>
      <c r="C12" s="173"/>
      <c r="D12" s="173"/>
      <c r="E12" s="173"/>
      <c r="F12" s="171"/>
      <c r="G12" s="2"/>
      <c r="H12" s="48"/>
      <c r="I12" s="2"/>
      <c r="J12" s="2"/>
      <c r="K12" s="2"/>
      <c r="L12" s="2"/>
      <c r="M12" s="58"/>
      <c r="N12" s="58"/>
      <c r="O12" s="58"/>
      <c r="P12" s="58"/>
      <c r="Q12" s="58"/>
      <c r="R12" s="58"/>
      <c r="S12" s="58"/>
      <c r="T12" s="58"/>
      <c r="U12" s="58"/>
      <c r="V12" s="58"/>
      <c r="W12" s="58"/>
      <c r="X12" s="175">
        <v>5</v>
      </c>
      <c r="Y12" s="175">
        <v>7</v>
      </c>
      <c r="Z12" s="175">
        <v>3</v>
      </c>
      <c r="AA12" s="175">
        <v>2</v>
      </c>
      <c r="AB12" s="175">
        <v>5</v>
      </c>
      <c r="AC12" s="175"/>
      <c r="AD12" s="58"/>
      <c r="AE12" s="1"/>
      <c r="AF12" s="1"/>
      <c r="AG12" s="1"/>
      <c r="AH12" s="1"/>
    </row>
    <row r="13" spans="1:34" ht="12.75">
      <c r="A13" s="19"/>
      <c r="B13" s="19"/>
      <c r="D13" s="7"/>
      <c r="E13" s="7"/>
      <c r="F13" s="7"/>
      <c r="G13" s="7"/>
      <c r="H13" s="21"/>
      <c r="I13" s="7"/>
      <c r="J13" s="7"/>
      <c r="K13" s="7"/>
      <c r="L13" s="7"/>
      <c r="M13" s="58"/>
      <c r="N13" s="58"/>
      <c r="O13" s="58"/>
      <c r="P13" s="58"/>
      <c r="Q13" s="58"/>
      <c r="R13" s="58"/>
      <c r="S13" s="58"/>
      <c r="T13" s="58"/>
      <c r="U13" s="58"/>
      <c r="V13" s="58"/>
      <c r="W13" s="58"/>
      <c r="X13" s="175">
        <v>6</v>
      </c>
      <c r="Y13" s="175">
        <v>7</v>
      </c>
      <c r="Z13" s="175">
        <v>2</v>
      </c>
      <c r="AA13" s="175">
        <v>5</v>
      </c>
      <c r="AB13" s="175">
        <v>11</v>
      </c>
      <c r="AC13" s="175"/>
      <c r="AD13" s="58"/>
      <c r="AE13" s="1"/>
      <c r="AF13" s="1"/>
      <c r="AG13" s="1"/>
      <c r="AH13" s="1"/>
    </row>
    <row r="14" spans="1:34" ht="18">
      <c r="A14" s="19"/>
      <c r="B14" s="19"/>
      <c r="C14" s="15" t="s">
        <v>17</v>
      </c>
      <c r="D14" s="1"/>
      <c r="E14" s="1"/>
      <c r="F14" s="1"/>
      <c r="G14" s="1"/>
      <c r="H14" s="20"/>
      <c r="I14" s="1"/>
      <c r="J14" s="1"/>
      <c r="K14" s="1"/>
      <c r="L14" s="1"/>
      <c r="M14" s="58"/>
      <c r="N14" s="58"/>
      <c r="O14" s="58"/>
      <c r="P14" s="58"/>
      <c r="Q14" s="58"/>
      <c r="R14" s="58"/>
      <c r="S14" s="58"/>
      <c r="T14" s="58"/>
      <c r="U14" s="58"/>
      <c r="V14" s="58"/>
      <c r="W14" s="58"/>
      <c r="X14" s="175">
        <v>7</v>
      </c>
      <c r="Y14" s="175">
        <v>7</v>
      </c>
      <c r="Z14" s="175">
        <v>5</v>
      </c>
      <c r="AA14" s="175">
        <v>3</v>
      </c>
      <c r="AB14" s="175">
        <v>11</v>
      </c>
      <c r="AC14" s="175"/>
      <c r="AD14" s="58"/>
      <c r="AE14" s="1"/>
      <c r="AF14" s="1"/>
      <c r="AG14" s="1"/>
      <c r="AH14" s="1"/>
    </row>
    <row r="15" spans="1:34" ht="20.25">
      <c r="A15" s="42"/>
      <c r="B15" s="43"/>
      <c r="C15" s="16" t="s">
        <v>19</v>
      </c>
      <c r="D15" s="1"/>
      <c r="E15" s="1"/>
      <c r="F15" s="1"/>
      <c r="G15" s="1"/>
      <c r="H15" s="20"/>
      <c r="I15" s="1"/>
      <c r="J15" s="1"/>
      <c r="K15" s="1"/>
      <c r="L15" s="1"/>
      <c r="M15" s="1"/>
      <c r="N15" s="1"/>
      <c r="O15" s="1"/>
      <c r="P15" s="1"/>
      <c r="Q15" s="1"/>
      <c r="R15" s="58"/>
      <c r="S15" s="58"/>
      <c r="T15" s="58"/>
      <c r="U15" s="58"/>
      <c r="V15" s="58"/>
      <c r="W15" s="58"/>
      <c r="X15" s="175">
        <v>8</v>
      </c>
      <c r="Y15" s="175">
        <v>5</v>
      </c>
      <c r="Z15" s="175">
        <v>3</v>
      </c>
      <c r="AA15" s="175">
        <v>11</v>
      </c>
      <c r="AB15" s="175">
        <v>7</v>
      </c>
      <c r="AC15" s="175"/>
      <c r="AD15" s="58"/>
      <c r="AE15" s="1"/>
      <c r="AF15" s="1"/>
      <c r="AG15" s="1"/>
      <c r="AH15" s="1"/>
    </row>
    <row r="16" spans="1:34" ht="15">
      <c r="A16" s="8"/>
      <c r="B16" s="8"/>
      <c r="C16" s="16" t="s">
        <v>18</v>
      </c>
      <c r="D16" s="1"/>
      <c r="E16" s="1"/>
      <c r="F16" s="1"/>
      <c r="G16" s="1"/>
      <c r="H16" s="20"/>
      <c r="I16" s="1"/>
      <c r="J16" s="1"/>
      <c r="K16" s="1"/>
      <c r="L16" s="1"/>
      <c r="M16" s="1"/>
      <c r="N16" s="1"/>
      <c r="O16" s="1"/>
      <c r="P16" s="1"/>
      <c r="Q16" s="1"/>
      <c r="R16" s="58"/>
      <c r="S16" s="58"/>
      <c r="T16" s="58"/>
      <c r="U16" s="58"/>
      <c r="V16" s="58"/>
      <c r="W16" s="58"/>
      <c r="X16" s="175">
        <v>9</v>
      </c>
      <c r="Y16" s="175">
        <v>7</v>
      </c>
      <c r="Z16" s="175">
        <v>3</v>
      </c>
      <c r="AA16" s="175">
        <v>11</v>
      </c>
      <c r="AB16" s="175">
        <v>5</v>
      </c>
      <c r="AC16" s="175"/>
      <c r="AD16" s="58"/>
      <c r="AE16" s="1"/>
      <c r="AF16" s="1"/>
      <c r="AG16" s="1"/>
      <c r="AH16" s="1"/>
    </row>
    <row r="17" spans="1:34" ht="12.75">
      <c r="A17" s="1"/>
      <c r="B17" s="1"/>
      <c r="D17" s="1"/>
      <c r="E17" s="1"/>
      <c r="F17" s="24"/>
      <c r="G17" s="24"/>
      <c r="H17" s="25"/>
      <c r="I17" s="24"/>
      <c r="J17" s="24"/>
      <c r="K17" s="24"/>
      <c r="L17" s="34">
        <f>F19*3</f>
        <v>21</v>
      </c>
      <c r="M17" s="19"/>
      <c r="N17" s="34">
        <f>F19*2</f>
        <v>14</v>
      </c>
      <c r="O17" s="24"/>
      <c r="P17" s="1"/>
      <c r="Q17" s="1"/>
      <c r="R17" s="58"/>
      <c r="S17" s="58"/>
      <c r="T17" s="58"/>
      <c r="U17" s="58"/>
      <c r="V17" s="58"/>
      <c r="W17" s="58"/>
      <c r="X17" s="175">
        <v>10</v>
      </c>
      <c r="Y17" s="175">
        <v>7</v>
      </c>
      <c r="Z17" s="175">
        <v>2</v>
      </c>
      <c r="AA17" s="175">
        <v>5</v>
      </c>
      <c r="AB17" s="175">
        <v>3</v>
      </c>
      <c r="AC17" s="175"/>
      <c r="AD17" s="58"/>
      <c r="AE17" s="1"/>
      <c r="AF17" s="1"/>
      <c r="AG17" s="1"/>
      <c r="AH17" s="1"/>
    </row>
    <row r="18" spans="1:34" ht="12.75">
      <c r="A18" s="1"/>
      <c r="B18" s="1"/>
      <c r="C18" s="1"/>
      <c r="D18" s="1"/>
      <c r="E18" s="1"/>
      <c r="F18" s="24"/>
      <c r="G18" s="24"/>
      <c r="H18" s="25"/>
      <c r="I18" s="24"/>
      <c r="J18" s="24"/>
      <c r="K18" s="24"/>
      <c r="L18" s="45">
        <f>IF($H$1=852456,L17,"")</f>
      </c>
      <c r="M18" s="19"/>
      <c r="N18" s="45">
        <f>IF($H$1=852456,N17,"")</f>
      </c>
      <c r="O18" s="19"/>
      <c r="P18" s="1"/>
      <c r="Q18" s="1"/>
      <c r="R18" s="58"/>
      <c r="S18" s="58"/>
      <c r="T18" s="58"/>
      <c r="U18" s="58"/>
      <c r="V18" s="58"/>
      <c r="W18" s="58"/>
      <c r="X18" s="175">
        <v>11</v>
      </c>
      <c r="Y18" s="175">
        <v>11</v>
      </c>
      <c r="Z18" s="175">
        <v>5</v>
      </c>
      <c r="AA18" s="175">
        <v>3</v>
      </c>
      <c r="AB18" s="175">
        <v>7</v>
      </c>
      <c r="AC18" s="175"/>
      <c r="AD18" s="58"/>
      <c r="AE18" s="1"/>
      <c r="AF18" s="1"/>
      <c r="AG18" s="1"/>
      <c r="AH18" s="1"/>
    </row>
    <row r="19" spans="1:34" ht="18">
      <c r="A19" s="1"/>
      <c r="B19" s="1"/>
      <c r="C19" s="1"/>
      <c r="D19" s="1"/>
      <c r="E19" s="1"/>
      <c r="F19" s="26">
        <f>T7</f>
        <v>7</v>
      </c>
      <c r="G19" s="27" t="s">
        <v>20</v>
      </c>
      <c r="H19" s="27">
        <v>3</v>
      </c>
      <c r="I19" s="26" t="s">
        <v>23</v>
      </c>
      <c r="J19" s="27">
        <v>2</v>
      </c>
      <c r="K19" s="26" t="s">
        <v>22</v>
      </c>
      <c r="L19" s="46"/>
      <c r="M19" s="26" t="s">
        <v>21</v>
      </c>
      <c r="N19" s="46"/>
      <c r="O19" s="24"/>
      <c r="P19" s="1"/>
      <c r="Q19" s="1"/>
      <c r="R19" s="58"/>
      <c r="S19" s="58"/>
      <c r="T19" s="58"/>
      <c r="U19" s="58"/>
      <c r="V19" s="58"/>
      <c r="W19" s="58"/>
      <c r="X19" s="175">
        <v>12</v>
      </c>
      <c r="Y19" s="175">
        <v>2</v>
      </c>
      <c r="Z19" s="175">
        <v>3</v>
      </c>
      <c r="AA19" s="175">
        <v>5</v>
      </c>
      <c r="AB19" s="175">
        <v>7</v>
      </c>
      <c r="AC19" s="175"/>
      <c r="AD19" s="58"/>
      <c r="AE19" s="1"/>
      <c r="AF19" s="1"/>
      <c r="AG19" s="1"/>
      <c r="AH19" s="1"/>
    </row>
    <row r="20" spans="1:34" ht="12.75">
      <c r="A20" s="1"/>
      <c r="B20" s="1"/>
      <c r="C20" s="1"/>
      <c r="D20" s="1"/>
      <c r="E20" s="1"/>
      <c r="F20" s="1"/>
      <c r="G20" s="1"/>
      <c r="H20" s="20"/>
      <c r="I20" s="1"/>
      <c r="J20" s="1"/>
      <c r="K20" s="1"/>
      <c r="L20" s="1"/>
      <c r="M20" s="1"/>
      <c r="N20" s="1"/>
      <c r="P20" s="1"/>
      <c r="Q20" s="1"/>
      <c r="R20" s="58"/>
      <c r="S20" s="58"/>
      <c r="T20" s="58"/>
      <c r="U20" s="58"/>
      <c r="V20" s="58"/>
      <c r="W20" s="58"/>
      <c r="X20" s="175">
        <v>13</v>
      </c>
      <c r="Y20" s="175">
        <v>7</v>
      </c>
      <c r="Z20" s="175">
        <v>2</v>
      </c>
      <c r="AA20" s="175">
        <v>3</v>
      </c>
      <c r="AB20" s="175">
        <v>5</v>
      </c>
      <c r="AC20" s="175"/>
      <c r="AD20" s="58"/>
      <c r="AE20" s="1"/>
      <c r="AF20" s="1"/>
      <c r="AG20" s="1"/>
      <c r="AH20" s="1"/>
    </row>
    <row r="21" spans="1:34" ht="12.75">
      <c r="A21" s="1"/>
      <c r="B21" s="1"/>
      <c r="C21" s="1"/>
      <c r="D21" s="1"/>
      <c r="E21" s="1"/>
      <c r="F21" s="24"/>
      <c r="G21" s="24"/>
      <c r="H21" s="25"/>
      <c r="I21" s="24"/>
      <c r="J21" s="24"/>
      <c r="K21" s="19"/>
      <c r="L21" s="34">
        <f>F23*6</f>
        <v>18</v>
      </c>
      <c r="M21" s="19"/>
      <c r="N21" s="34">
        <f>-F23*7</f>
        <v>-21</v>
      </c>
      <c r="O21" s="24"/>
      <c r="P21" s="1"/>
      <c r="Q21" s="1"/>
      <c r="R21" s="58"/>
      <c r="S21" s="58"/>
      <c r="T21" s="58"/>
      <c r="U21" s="58"/>
      <c r="V21" s="58"/>
      <c r="W21" s="58"/>
      <c r="X21" s="175">
        <v>14</v>
      </c>
      <c r="Y21" s="175">
        <v>7</v>
      </c>
      <c r="Z21" s="175">
        <v>5</v>
      </c>
      <c r="AA21" s="175">
        <v>3</v>
      </c>
      <c r="AB21" s="175">
        <v>11</v>
      </c>
      <c r="AC21" s="175"/>
      <c r="AD21" s="58"/>
      <c r="AE21" s="1"/>
      <c r="AF21" s="1"/>
      <c r="AG21" s="1"/>
      <c r="AH21" s="1"/>
    </row>
    <row r="22" spans="1:34" ht="12.75">
      <c r="A22" s="1"/>
      <c r="B22" s="1"/>
      <c r="C22" s="1"/>
      <c r="D22" s="1"/>
      <c r="E22" s="1"/>
      <c r="F22" s="24"/>
      <c r="G22" s="24"/>
      <c r="H22" s="25"/>
      <c r="I22" s="24"/>
      <c r="J22" s="24"/>
      <c r="K22" s="24"/>
      <c r="L22" s="45">
        <f>IF($H$1=852456,L21,"")</f>
      </c>
      <c r="M22" s="19"/>
      <c r="N22" s="45">
        <f>IF($H$1=852456,N21,"")</f>
      </c>
      <c r="O22" s="24"/>
      <c r="P22" s="1"/>
      <c r="Q22" s="1"/>
      <c r="R22" s="58"/>
      <c r="S22" s="58"/>
      <c r="T22" s="58"/>
      <c r="U22" s="58"/>
      <c r="V22" s="58"/>
      <c r="W22" s="58"/>
      <c r="X22" s="175">
        <v>15</v>
      </c>
      <c r="Y22" s="175">
        <v>5</v>
      </c>
      <c r="Z22" s="175">
        <v>3</v>
      </c>
      <c r="AA22" s="175">
        <v>7</v>
      </c>
      <c r="AB22" s="175">
        <v>11</v>
      </c>
      <c r="AC22" s="175"/>
      <c r="AD22" s="58"/>
      <c r="AE22" s="1"/>
      <c r="AF22" s="1"/>
      <c r="AG22" s="1"/>
      <c r="AH22" s="1"/>
    </row>
    <row r="23" spans="1:34" ht="20.25">
      <c r="A23" s="1"/>
      <c r="B23" s="1"/>
      <c r="C23" s="1"/>
      <c r="D23" s="1"/>
      <c r="E23" s="1"/>
      <c r="F23" s="26">
        <f>T8</f>
        <v>3</v>
      </c>
      <c r="G23" s="27" t="s">
        <v>20</v>
      </c>
      <c r="H23" s="27">
        <v>6</v>
      </c>
      <c r="I23" s="26" t="s">
        <v>24</v>
      </c>
      <c r="J23" s="27">
        <v>7</v>
      </c>
      <c r="K23" s="26" t="s">
        <v>22</v>
      </c>
      <c r="L23" s="46"/>
      <c r="M23" s="28" t="s">
        <v>25</v>
      </c>
      <c r="N23" s="46"/>
      <c r="O23" s="28" t="s">
        <v>1</v>
      </c>
      <c r="P23" s="1"/>
      <c r="Q23" s="1"/>
      <c r="R23" s="58"/>
      <c r="S23" s="58"/>
      <c r="T23" s="58"/>
      <c r="U23" s="58"/>
      <c r="V23" s="58"/>
      <c r="W23" s="58"/>
      <c r="X23" s="175">
        <v>16</v>
      </c>
      <c r="Y23" s="175">
        <v>2</v>
      </c>
      <c r="Z23" s="175">
        <v>11</v>
      </c>
      <c r="AA23" s="175">
        <v>5</v>
      </c>
      <c r="AB23" s="175">
        <v>7</v>
      </c>
      <c r="AC23" s="175"/>
      <c r="AD23" s="58"/>
      <c r="AE23" s="1"/>
      <c r="AF23" s="1"/>
      <c r="AG23" s="1"/>
      <c r="AH23" s="1"/>
    </row>
    <row r="24" spans="1:34" ht="12.75">
      <c r="A24" s="1"/>
      <c r="B24" s="1"/>
      <c r="C24" s="1"/>
      <c r="D24" s="1"/>
      <c r="E24" s="1"/>
      <c r="F24" s="24"/>
      <c r="G24" s="24"/>
      <c r="H24" s="25"/>
      <c r="I24" s="24"/>
      <c r="J24" s="24"/>
      <c r="K24" s="24"/>
      <c r="L24" s="24"/>
      <c r="M24" s="24"/>
      <c r="N24" s="24"/>
      <c r="O24" s="24"/>
      <c r="P24" s="1"/>
      <c r="Q24" s="1"/>
      <c r="R24" s="58"/>
      <c r="S24" s="58"/>
      <c r="T24" s="58"/>
      <c r="U24" s="58"/>
      <c r="V24" s="58"/>
      <c r="W24" s="58"/>
      <c r="X24" s="175">
        <v>17</v>
      </c>
      <c r="Y24" s="175">
        <v>7</v>
      </c>
      <c r="Z24" s="175">
        <v>3</v>
      </c>
      <c r="AA24" s="175">
        <v>2</v>
      </c>
      <c r="AB24" s="175">
        <v>5</v>
      </c>
      <c r="AC24" s="175"/>
      <c r="AD24" s="58"/>
      <c r="AE24" s="1"/>
      <c r="AF24" s="1"/>
      <c r="AG24" s="1"/>
      <c r="AH24" s="1"/>
    </row>
    <row r="25" spans="1:34" ht="12.75">
      <c r="A25" s="1"/>
      <c r="B25" s="1"/>
      <c r="C25" s="1"/>
      <c r="D25" s="1"/>
      <c r="E25" s="1"/>
      <c r="F25" s="24"/>
      <c r="G25" s="24"/>
      <c r="H25" s="25"/>
      <c r="I25" s="24"/>
      <c r="J25" s="24"/>
      <c r="K25" s="19"/>
      <c r="L25" s="34">
        <f>F27*-6</f>
        <v>12</v>
      </c>
      <c r="M25" s="19"/>
      <c r="N25" s="34">
        <f>F27*-4</f>
        <v>8</v>
      </c>
      <c r="O25" s="24"/>
      <c r="P25" s="1"/>
      <c r="Q25" s="1"/>
      <c r="R25" s="58"/>
      <c r="S25" s="58"/>
      <c r="T25" s="58"/>
      <c r="U25" s="58"/>
      <c r="V25" s="58"/>
      <c r="W25" s="58"/>
      <c r="X25" s="175">
        <v>18</v>
      </c>
      <c r="Y25" s="175">
        <v>7</v>
      </c>
      <c r="Z25" s="175">
        <v>2</v>
      </c>
      <c r="AA25" s="175">
        <v>5</v>
      </c>
      <c r="AB25" s="175">
        <v>3</v>
      </c>
      <c r="AC25" s="175"/>
      <c r="AD25" s="58"/>
      <c r="AE25" s="1"/>
      <c r="AF25" s="1"/>
      <c r="AG25" s="1"/>
      <c r="AH25" s="1"/>
    </row>
    <row r="26" spans="1:34" ht="12.75">
      <c r="A26" s="1"/>
      <c r="B26" s="1"/>
      <c r="C26" s="1"/>
      <c r="D26" s="1"/>
      <c r="E26" s="1"/>
      <c r="F26" s="24"/>
      <c r="G26" s="24"/>
      <c r="H26" s="25"/>
      <c r="I26" s="24"/>
      <c r="J26" s="24"/>
      <c r="K26" s="24"/>
      <c r="L26" s="45">
        <f>IF($H$1=852456,L25,"")</f>
      </c>
      <c r="M26" s="19"/>
      <c r="N26" s="45">
        <f>IF($H$1=852456,N25,"")</f>
      </c>
      <c r="O26" s="24"/>
      <c r="P26" s="1"/>
      <c r="Q26" s="8"/>
      <c r="R26" s="58"/>
      <c r="S26" s="58"/>
      <c r="T26" s="58"/>
      <c r="U26" s="58"/>
      <c r="V26" s="58"/>
      <c r="W26" s="58"/>
      <c r="X26" s="175">
        <v>19</v>
      </c>
      <c r="Y26" s="175">
        <v>7</v>
      </c>
      <c r="Z26" s="175">
        <v>5</v>
      </c>
      <c r="AA26" s="175">
        <v>3</v>
      </c>
      <c r="AB26" s="175">
        <v>11</v>
      </c>
      <c r="AC26" s="175"/>
      <c r="AD26" s="58"/>
      <c r="AE26" s="1"/>
      <c r="AF26" s="1"/>
      <c r="AG26" s="1"/>
      <c r="AH26" s="1"/>
    </row>
    <row r="27" spans="1:34" ht="20.25">
      <c r="A27" s="1"/>
      <c r="B27" s="1"/>
      <c r="C27" s="1"/>
      <c r="D27" s="1"/>
      <c r="E27" s="1"/>
      <c r="F27" s="26">
        <f>T9*-1</f>
        <v>-2</v>
      </c>
      <c r="G27" s="27" t="s">
        <v>20</v>
      </c>
      <c r="H27" s="27">
        <v>-6</v>
      </c>
      <c r="I27" s="26" t="s">
        <v>24</v>
      </c>
      <c r="J27" s="27">
        <v>4</v>
      </c>
      <c r="K27" s="26" t="s">
        <v>22</v>
      </c>
      <c r="L27" s="46"/>
      <c r="M27" s="28" t="s">
        <v>25</v>
      </c>
      <c r="N27" s="46"/>
      <c r="O27" s="28" t="s">
        <v>1</v>
      </c>
      <c r="P27" s="8"/>
      <c r="Q27" s="8"/>
      <c r="R27" s="58"/>
      <c r="S27" s="58"/>
      <c r="T27" s="58"/>
      <c r="U27" s="58"/>
      <c r="V27" s="58"/>
      <c r="W27" s="58"/>
      <c r="X27" s="175">
        <v>20</v>
      </c>
      <c r="Y27" s="175">
        <v>5</v>
      </c>
      <c r="Z27" s="175">
        <v>3</v>
      </c>
      <c r="AA27" s="175">
        <v>11</v>
      </c>
      <c r="AB27" s="175">
        <v>7</v>
      </c>
      <c r="AC27" s="175"/>
      <c r="AD27" s="58"/>
      <c r="AE27" s="1"/>
      <c r="AF27" s="1"/>
      <c r="AG27" s="1"/>
      <c r="AH27" s="1"/>
    </row>
    <row r="28" spans="1:34" ht="12.75" customHeight="1">
      <c r="A28" s="1"/>
      <c r="B28" s="1"/>
      <c r="C28" s="1"/>
      <c r="D28" s="1"/>
      <c r="E28" s="1"/>
      <c r="F28" s="24"/>
      <c r="G28" s="29"/>
      <c r="H28" s="18"/>
      <c r="I28" s="29"/>
      <c r="J28" s="29"/>
      <c r="K28" s="29"/>
      <c r="L28" s="29"/>
      <c r="M28" s="29"/>
      <c r="N28" s="29"/>
      <c r="O28" s="29"/>
      <c r="P28" s="8"/>
      <c r="Q28" s="8"/>
      <c r="R28" s="58"/>
      <c r="S28" s="58"/>
      <c r="T28" s="58"/>
      <c r="U28" s="58"/>
      <c r="V28" s="58"/>
      <c r="W28" s="58"/>
      <c r="X28" s="175">
        <v>21</v>
      </c>
      <c r="Y28" s="175">
        <v>7</v>
      </c>
      <c r="Z28" s="175">
        <v>3</v>
      </c>
      <c r="AA28" s="175">
        <v>11</v>
      </c>
      <c r="AB28" s="175">
        <v>5</v>
      </c>
      <c r="AC28" s="175"/>
      <c r="AD28" s="58"/>
      <c r="AE28" s="1"/>
      <c r="AF28" s="1"/>
      <c r="AG28" s="1"/>
      <c r="AH28" s="1"/>
    </row>
    <row r="29" spans="1:34" ht="12.75">
      <c r="A29" s="1"/>
      <c r="B29" s="1"/>
      <c r="C29" s="1"/>
      <c r="D29" s="1"/>
      <c r="E29" s="1"/>
      <c r="F29" s="24"/>
      <c r="G29" s="24"/>
      <c r="H29" s="25"/>
      <c r="I29" s="24"/>
      <c r="J29" s="24"/>
      <c r="K29" s="19"/>
      <c r="L29" s="34">
        <f>F31*6</f>
        <v>-30</v>
      </c>
      <c r="M29" s="19"/>
      <c r="N29" s="34">
        <f>F31*5</f>
        <v>-25</v>
      </c>
      <c r="O29" s="24"/>
      <c r="P29" s="8"/>
      <c r="Q29" s="8"/>
      <c r="R29" s="58"/>
      <c r="S29" s="58"/>
      <c r="T29" s="58"/>
      <c r="U29" s="58"/>
      <c r="V29" s="58"/>
      <c r="W29" s="58"/>
      <c r="X29" s="175">
        <v>22</v>
      </c>
      <c r="Y29" s="175">
        <v>7</v>
      </c>
      <c r="Z29" s="175">
        <v>2</v>
      </c>
      <c r="AA29" s="175">
        <v>5</v>
      </c>
      <c r="AB29" s="175">
        <v>3</v>
      </c>
      <c r="AC29" s="175"/>
      <c r="AD29" s="58"/>
      <c r="AE29" s="1"/>
      <c r="AF29" s="1"/>
      <c r="AG29" s="1"/>
      <c r="AH29" s="1"/>
    </row>
    <row r="30" spans="1:34" ht="12.75">
      <c r="A30" s="1"/>
      <c r="B30" s="1"/>
      <c r="C30" s="1"/>
      <c r="D30" s="1"/>
      <c r="E30" s="1"/>
      <c r="F30" s="24"/>
      <c r="G30" s="24"/>
      <c r="H30" s="25"/>
      <c r="I30" s="24"/>
      <c r="J30" s="24"/>
      <c r="K30" s="24"/>
      <c r="L30" s="45">
        <f>IF($H$1=852456,L29,"")</f>
      </c>
      <c r="M30" s="19"/>
      <c r="N30" s="45">
        <f>IF($H$1=852456,N29,"")</f>
      </c>
      <c r="O30" s="24"/>
      <c r="P30" s="8"/>
      <c r="Q30" s="8"/>
      <c r="R30" s="58"/>
      <c r="S30" s="58"/>
      <c r="T30" s="58"/>
      <c r="U30" s="58"/>
      <c r="V30" s="58"/>
      <c r="W30" s="58"/>
      <c r="X30" s="175">
        <v>23</v>
      </c>
      <c r="Y30" s="175">
        <v>11</v>
      </c>
      <c r="Z30" s="175">
        <v>5</v>
      </c>
      <c r="AA30" s="175">
        <v>3</v>
      </c>
      <c r="AB30" s="175">
        <v>7</v>
      </c>
      <c r="AC30" s="175"/>
      <c r="AD30" s="58"/>
      <c r="AE30" s="1"/>
      <c r="AF30" s="1"/>
      <c r="AG30" s="1"/>
      <c r="AH30" s="1"/>
    </row>
    <row r="31" spans="1:34" ht="20.25" customHeight="1">
      <c r="A31" s="1"/>
      <c r="B31" s="1"/>
      <c r="C31" s="1"/>
      <c r="D31" s="1"/>
      <c r="E31" s="1"/>
      <c r="F31" s="38">
        <f>T10*-1</f>
        <v>-5</v>
      </c>
      <c r="G31" s="27" t="s">
        <v>20</v>
      </c>
      <c r="H31" s="27">
        <v>6</v>
      </c>
      <c r="I31" s="26" t="s">
        <v>23</v>
      </c>
      <c r="J31" s="27">
        <v>5</v>
      </c>
      <c r="K31" s="26" t="s">
        <v>22</v>
      </c>
      <c r="L31" s="46"/>
      <c r="M31" s="28" t="s">
        <v>25</v>
      </c>
      <c r="N31" s="46"/>
      <c r="O31" s="28" t="s">
        <v>1</v>
      </c>
      <c r="P31" s="8"/>
      <c r="Q31" s="8"/>
      <c r="R31" s="58"/>
      <c r="S31" s="58"/>
      <c r="T31" s="58"/>
      <c r="U31" s="58"/>
      <c r="V31" s="58"/>
      <c r="W31" s="58"/>
      <c r="X31" s="175">
        <v>24</v>
      </c>
      <c r="Y31" s="175">
        <v>2</v>
      </c>
      <c r="Z31" s="175">
        <v>3</v>
      </c>
      <c r="AA31" s="175">
        <v>5</v>
      </c>
      <c r="AB31" s="175">
        <v>11</v>
      </c>
      <c r="AC31" s="175"/>
      <c r="AD31" s="58"/>
      <c r="AE31" s="1"/>
      <c r="AF31" s="1"/>
      <c r="AG31" s="1"/>
      <c r="AH31" s="1"/>
    </row>
    <row r="32" spans="1:34" ht="12.75" customHeight="1">
      <c r="A32" s="1"/>
      <c r="B32" s="1"/>
      <c r="C32" s="1"/>
      <c r="D32" s="1"/>
      <c r="E32" s="1"/>
      <c r="F32" s="23"/>
      <c r="G32" s="27"/>
      <c r="H32" s="27"/>
      <c r="I32" s="26"/>
      <c r="J32" s="27"/>
      <c r="K32" s="26"/>
      <c r="L32" s="8"/>
      <c r="M32" s="28"/>
      <c r="N32" s="8"/>
      <c r="O32" s="28"/>
      <c r="P32" s="8"/>
      <c r="Q32" s="8"/>
      <c r="R32" s="58"/>
      <c r="S32" s="58"/>
      <c r="T32" s="58"/>
      <c r="U32" s="58"/>
      <c r="V32" s="58"/>
      <c r="W32" s="58"/>
      <c r="X32" s="175"/>
      <c r="Y32" s="175">
        <v>7</v>
      </c>
      <c r="Z32" s="175">
        <v>2</v>
      </c>
      <c r="AA32" s="175">
        <v>3</v>
      </c>
      <c r="AB32" s="175">
        <v>5</v>
      </c>
      <c r="AC32" s="175"/>
      <c r="AD32" s="58"/>
      <c r="AE32" s="1"/>
      <c r="AF32" s="1"/>
      <c r="AG32" s="1"/>
      <c r="AH32" s="1"/>
    </row>
    <row r="33" spans="1:34" ht="12.75" customHeight="1">
      <c r="A33" s="1"/>
      <c r="B33" s="1"/>
      <c r="C33" s="1"/>
      <c r="D33" s="1"/>
      <c r="E33" s="1"/>
      <c r="F33" s="24"/>
      <c r="G33" s="24"/>
      <c r="H33" s="25"/>
      <c r="I33" s="24"/>
      <c r="J33" s="24"/>
      <c r="K33" s="19"/>
      <c r="L33" s="34">
        <f>T8</f>
        <v>3</v>
      </c>
      <c r="M33" s="19"/>
      <c r="N33" s="34">
        <f>T8*T8</f>
        <v>9</v>
      </c>
      <c r="O33" s="19"/>
      <c r="P33" s="8"/>
      <c r="Q33" s="8"/>
      <c r="R33" s="58"/>
      <c r="S33" s="58"/>
      <c r="T33" s="58"/>
      <c r="U33" s="58"/>
      <c r="V33" s="58"/>
      <c r="W33" s="58"/>
      <c r="X33" s="175">
        <v>25</v>
      </c>
      <c r="Y33" s="175">
        <v>7</v>
      </c>
      <c r="Z33" s="175">
        <v>5</v>
      </c>
      <c r="AA33" s="175">
        <v>3</v>
      </c>
      <c r="AB33" s="175">
        <v>11</v>
      </c>
      <c r="AC33" s="175"/>
      <c r="AD33" s="58"/>
      <c r="AE33" s="1"/>
      <c r="AF33" s="1"/>
      <c r="AG33" s="1"/>
      <c r="AH33" s="1"/>
    </row>
    <row r="34" spans="1:34" ht="12.75" customHeight="1">
      <c r="A34" s="1"/>
      <c r="B34" s="1"/>
      <c r="C34" s="1"/>
      <c r="D34" s="1"/>
      <c r="E34" s="1"/>
      <c r="F34" s="1"/>
      <c r="G34" s="8"/>
      <c r="H34" s="17"/>
      <c r="I34" s="8"/>
      <c r="J34" s="8"/>
      <c r="K34" s="8"/>
      <c r="L34" s="45">
        <f>IF($H$1=852456,L33,"")</f>
      </c>
      <c r="M34" s="9"/>
      <c r="N34" s="45">
        <f>IF($H$1=852456,N33,"")</f>
      </c>
      <c r="O34" s="8"/>
      <c r="P34" s="8"/>
      <c r="Q34" s="8"/>
      <c r="R34" s="58"/>
      <c r="S34" s="58"/>
      <c r="T34" s="58"/>
      <c r="U34" s="58"/>
      <c r="V34" s="58"/>
      <c r="W34" s="58"/>
      <c r="X34" s="175">
        <v>26</v>
      </c>
      <c r="Y34" s="175">
        <v>5</v>
      </c>
      <c r="Z34" s="175">
        <v>3</v>
      </c>
      <c r="AA34" s="175">
        <v>7</v>
      </c>
      <c r="AB34" s="175">
        <v>2</v>
      </c>
      <c r="AC34" s="175"/>
      <c r="AD34" s="58"/>
      <c r="AE34" s="1"/>
      <c r="AF34" s="1"/>
      <c r="AG34" s="1"/>
      <c r="AH34" s="1"/>
    </row>
    <row r="35" spans="1:34" ht="20.25" customHeight="1">
      <c r="A35" s="1"/>
      <c r="B35" s="1"/>
      <c r="C35" s="1"/>
      <c r="D35" s="1"/>
      <c r="E35" s="1"/>
      <c r="F35" s="27">
        <f>T8*T8</f>
        <v>9</v>
      </c>
      <c r="G35" s="8"/>
      <c r="H35" s="27">
        <f>T9*T9</f>
        <v>4</v>
      </c>
      <c r="I35" s="30"/>
      <c r="J35" s="27">
        <f>T9</f>
        <v>2</v>
      </c>
      <c r="K35" s="8"/>
      <c r="L35" s="46"/>
      <c r="M35" s="30"/>
      <c r="N35" s="46"/>
      <c r="O35" s="7"/>
      <c r="P35" s="35" t="s">
        <v>29</v>
      </c>
      <c r="Q35" s="36"/>
      <c r="R35" s="36"/>
      <c r="S35" s="36"/>
      <c r="T35" s="8"/>
      <c r="U35" s="1"/>
      <c r="V35" s="1"/>
      <c r="W35" s="8"/>
      <c r="X35" s="175">
        <v>27</v>
      </c>
      <c r="Y35" s="175">
        <v>2</v>
      </c>
      <c r="Z35" s="175">
        <v>11</v>
      </c>
      <c r="AA35" s="175">
        <v>5</v>
      </c>
      <c r="AB35" s="175">
        <v>7</v>
      </c>
      <c r="AC35" s="175"/>
      <c r="AD35" s="58"/>
      <c r="AE35" s="1"/>
      <c r="AF35" s="1"/>
      <c r="AG35" s="1"/>
      <c r="AH35" s="1"/>
    </row>
    <row r="36" spans="1:34" ht="16.5" customHeight="1">
      <c r="A36" s="1"/>
      <c r="B36" s="1"/>
      <c r="C36" s="1"/>
      <c r="D36" s="1"/>
      <c r="E36" s="1"/>
      <c r="F36" s="21"/>
      <c r="G36" s="8"/>
      <c r="H36" s="21"/>
      <c r="I36" s="28" t="s">
        <v>27</v>
      </c>
      <c r="J36" s="21"/>
      <c r="K36" s="27" t="s">
        <v>28</v>
      </c>
      <c r="L36" s="21"/>
      <c r="M36" s="28" t="s">
        <v>27</v>
      </c>
      <c r="N36" s="21"/>
      <c r="O36" s="31"/>
      <c r="P36" s="36" t="s">
        <v>30</v>
      </c>
      <c r="Q36" s="36"/>
      <c r="R36" s="36"/>
      <c r="S36" s="36"/>
      <c r="T36" s="8"/>
      <c r="U36" s="1"/>
      <c r="V36" s="1"/>
      <c r="W36" s="8"/>
      <c r="X36" s="175">
        <v>28</v>
      </c>
      <c r="Y36" s="175">
        <v>7</v>
      </c>
      <c r="Z36" s="175">
        <v>3</v>
      </c>
      <c r="AA36" s="175">
        <v>2</v>
      </c>
      <c r="AB36" s="175">
        <v>5</v>
      </c>
      <c r="AC36" s="175"/>
      <c r="AD36" s="58"/>
      <c r="AE36" s="1"/>
      <c r="AF36" s="1"/>
      <c r="AG36" s="1"/>
      <c r="AH36" s="1"/>
    </row>
    <row r="37" spans="1:34" ht="20.25" customHeight="1">
      <c r="A37" s="1"/>
      <c r="B37" s="1"/>
      <c r="C37" s="1"/>
      <c r="D37" s="1"/>
      <c r="E37" s="1"/>
      <c r="F37" s="27">
        <f>T9*T7</f>
        <v>14</v>
      </c>
      <c r="G37" s="1"/>
      <c r="H37" s="27">
        <f>T8*T9</f>
        <v>6</v>
      </c>
      <c r="I37" s="32"/>
      <c r="J37" s="27">
        <f>T7</f>
        <v>7</v>
      </c>
      <c r="K37" s="1"/>
      <c r="L37" s="46"/>
      <c r="M37" s="32"/>
      <c r="N37" s="46"/>
      <c r="O37" s="7"/>
      <c r="P37" s="7"/>
      <c r="Q37" s="1"/>
      <c r="R37" s="1"/>
      <c r="S37" s="1"/>
      <c r="T37" s="1"/>
      <c r="U37" s="1"/>
      <c r="V37" s="1"/>
      <c r="W37" s="8"/>
      <c r="X37" s="175"/>
      <c r="Y37" s="175">
        <v>7</v>
      </c>
      <c r="Z37" s="175">
        <v>2</v>
      </c>
      <c r="AA37" s="175">
        <v>5</v>
      </c>
      <c r="AB37" s="175">
        <v>11</v>
      </c>
      <c r="AC37" s="175"/>
      <c r="AD37" s="58"/>
      <c r="AE37" s="1"/>
      <c r="AF37" s="1"/>
      <c r="AG37" s="1"/>
      <c r="AH37" s="1"/>
    </row>
    <row r="38" spans="1:34" ht="12.75">
      <c r="A38" s="1"/>
      <c r="B38" s="1"/>
      <c r="C38" s="1"/>
      <c r="D38" s="1"/>
      <c r="E38" s="1"/>
      <c r="F38" s="1"/>
      <c r="G38" s="1"/>
      <c r="H38" s="20"/>
      <c r="I38" s="1"/>
      <c r="J38" s="1"/>
      <c r="K38" s="1"/>
      <c r="L38" s="45">
        <f>IF($H$1=852456,L39,"")</f>
      </c>
      <c r="M38" s="9"/>
      <c r="N38" s="45">
        <f>IF($H$1=852456,N39,"")</f>
      </c>
      <c r="O38" s="9"/>
      <c r="P38" s="1"/>
      <c r="Q38" s="1"/>
      <c r="R38" s="1"/>
      <c r="S38" s="1"/>
      <c r="T38" s="1"/>
      <c r="U38" s="1"/>
      <c r="V38" s="1"/>
      <c r="W38" s="8"/>
      <c r="X38" s="175">
        <v>29</v>
      </c>
      <c r="Y38" s="175">
        <v>7</v>
      </c>
      <c r="Z38" s="175">
        <v>5</v>
      </c>
      <c r="AA38" s="175">
        <v>3</v>
      </c>
      <c r="AB38" s="175">
        <v>11</v>
      </c>
      <c r="AC38" s="175"/>
      <c r="AD38" s="58"/>
      <c r="AE38" s="1"/>
      <c r="AF38" s="1"/>
      <c r="AG38" s="1"/>
      <c r="AH38" s="1"/>
    </row>
    <row r="39" spans="1:34" ht="12.75">
      <c r="A39" s="1"/>
      <c r="B39" s="1"/>
      <c r="C39" s="1"/>
      <c r="D39" s="1"/>
      <c r="E39" s="1"/>
      <c r="F39" s="1"/>
      <c r="G39" s="1"/>
      <c r="H39" s="20"/>
      <c r="I39" s="1"/>
      <c r="J39" s="1"/>
      <c r="K39" s="1"/>
      <c r="L39" s="33">
        <f>T7</f>
        <v>7</v>
      </c>
      <c r="M39" s="1"/>
      <c r="N39" s="33">
        <f>T7*T7</f>
        <v>49</v>
      </c>
      <c r="O39" s="1"/>
      <c r="P39" s="1"/>
      <c r="Q39" s="1"/>
      <c r="S39" s="1"/>
      <c r="T39" s="1"/>
      <c r="U39" s="1"/>
      <c r="V39" s="1"/>
      <c r="W39" s="8"/>
      <c r="X39" s="175">
        <v>30</v>
      </c>
      <c r="Y39" s="175">
        <v>5</v>
      </c>
      <c r="Z39" s="175">
        <v>3</v>
      </c>
      <c r="AA39" s="175">
        <v>11</v>
      </c>
      <c r="AB39" s="175">
        <v>7</v>
      </c>
      <c r="AC39" s="175"/>
      <c r="AD39" s="58"/>
      <c r="AE39" s="1"/>
      <c r="AF39" s="1"/>
      <c r="AG39" s="1"/>
      <c r="AH39" s="1"/>
    </row>
    <row r="40" spans="1:34" ht="12.75">
      <c r="A40" s="1"/>
      <c r="B40" s="1"/>
      <c r="C40" s="1"/>
      <c r="D40" s="1"/>
      <c r="E40" s="1"/>
      <c r="F40" s="1"/>
      <c r="G40" s="1"/>
      <c r="H40" s="20"/>
      <c r="I40" s="1"/>
      <c r="J40" s="1"/>
      <c r="K40" s="1"/>
      <c r="L40" s="1"/>
      <c r="M40" s="1"/>
      <c r="N40" s="1"/>
      <c r="O40" s="1"/>
      <c r="P40" s="1"/>
      <c r="Q40" s="1"/>
      <c r="R40" s="1"/>
      <c r="S40" s="1"/>
      <c r="T40" s="1"/>
      <c r="U40" s="1"/>
      <c r="V40" s="1"/>
      <c r="W40" s="8"/>
      <c r="X40" s="175">
        <v>31</v>
      </c>
      <c r="Y40" s="175">
        <v>7</v>
      </c>
      <c r="Z40" s="175">
        <v>3</v>
      </c>
      <c r="AA40" s="175">
        <v>11</v>
      </c>
      <c r="AB40" s="175">
        <v>5</v>
      </c>
      <c r="AC40" s="175"/>
      <c r="AD40" s="58"/>
      <c r="AE40" s="1"/>
      <c r="AF40" s="1"/>
      <c r="AG40" s="1"/>
      <c r="AH40" s="1"/>
    </row>
    <row r="41" spans="1:34" ht="12.75">
      <c r="A41" s="1"/>
      <c r="B41" s="1"/>
      <c r="C41" s="1"/>
      <c r="D41" s="1"/>
      <c r="E41" s="1"/>
      <c r="F41" s="24"/>
      <c r="G41" s="24"/>
      <c r="H41" s="25"/>
      <c r="I41" s="24"/>
      <c r="J41" s="24"/>
      <c r="K41" s="19"/>
      <c r="L41" s="34">
        <f>T7*T7</f>
        <v>49</v>
      </c>
      <c r="M41" s="19"/>
      <c r="N41" s="34">
        <f>-T8</f>
        <v>-3</v>
      </c>
      <c r="O41" s="19"/>
      <c r="P41" s="8"/>
      <c r="Q41" s="8"/>
      <c r="R41" s="8"/>
      <c r="S41" s="8"/>
      <c r="T41" s="1"/>
      <c r="U41" s="1"/>
      <c r="V41" s="1"/>
      <c r="W41" s="8"/>
      <c r="X41" s="175">
        <v>32</v>
      </c>
      <c r="Y41" s="175">
        <v>7</v>
      </c>
      <c r="Z41" s="175">
        <v>2</v>
      </c>
      <c r="AA41" s="175">
        <v>5</v>
      </c>
      <c r="AB41" s="175">
        <v>11</v>
      </c>
      <c r="AC41" s="175"/>
      <c r="AD41" s="58"/>
      <c r="AE41" s="1"/>
      <c r="AF41" s="1"/>
      <c r="AG41" s="1"/>
      <c r="AH41" s="1"/>
    </row>
    <row r="42" spans="1:34" ht="12.75">
      <c r="A42" s="1"/>
      <c r="B42" s="1"/>
      <c r="C42" s="1"/>
      <c r="D42" s="1"/>
      <c r="E42" s="1"/>
      <c r="F42" s="1"/>
      <c r="G42" s="8"/>
      <c r="H42" s="17"/>
      <c r="I42" s="8"/>
      <c r="J42" s="8"/>
      <c r="K42" s="8"/>
      <c r="L42" s="45">
        <f>IF($H$1=852456,L41,"")</f>
      </c>
      <c r="M42" s="9"/>
      <c r="N42" s="45">
        <f>IF($H$1=852456,N41,"")</f>
      </c>
      <c r="O42" s="8"/>
      <c r="P42" s="8"/>
      <c r="Q42" s="8"/>
      <c r="R42" s="8"/>
      <c r="S42" s="8"/>
      <c r="T42" s="1"/>
      <c r="U42" s="1"/>
      <c r="V42" s="1"/>
      <c r="W42" s="8"/>
      <c r="X42" s="175">
        <v>33</v>
      </c>
      <c r="Y42" s="175">
        <v>11</v>
      </c>
      <c r="Z42" s="175">
        <v>5</v>
      </c>
      <c r="AA42" s="175">
        <v>3</v>
      </c>
      <c r="AB42" s="175">
        <v>7</v>
      </c>
      <c r="AC42" s="175"/>
      <c r="AD42" s="58"/>
      <c r="AE42" s="1"/>
      <c r="AF42" s="1"/>
      <c r="AG42" s="1"/>
      <c r="AH42" s="1"/>
    </row>
    <row r="43" spans="1:34" ht="20.25">
      <c r="A43" s="1"/>
      <c r="B43" s="1"/>
      <c r="C43" s="1"/>
      <c r="D43" s="1"/>
      <c r="E43" s="1"/>
      <c r="F43" s="27">
        <f>-T7</f>
        <v>-7</v>
      </c>
      <c r="G43" s="8"/>
      <c r="H43" s="27">
        <f>-T8*T7</f>
        <v>-21</v>
      </c>
      <c r="I43" s="30"/>
      <c r="J43" s="27">
        <f>-T8*T8</f>
        <v>-9</v>
      </c>
      <c r="K43" s="8"/>
      <c r="L43" s="46"/>
      <c r="M43" s="30"/>
      <c r="N43" s="46"/>
      <c r="O43" s="7"/>
      <c r="P43" s="1" t="s">
        <v>31</v>
      </c>
      <c r="Q43" s="1"/>
      <c r="R43" s="1"/>
      <c r="T43" s="1"/>
      <c r="U43" s="1"/>
      <c r="V43" s="1"/>
      <c r="W43" s="8"/>
      <c r="X43" s="175">
        <v>34</v>
      </c>
      <c r="Y43" s="175">
        <v>2</v>
      </c>
      <c r="Z43" s="175">
        <v>3</v>
      </c>
      <c r="AA43" s="175">
        <v>5</v>
      </c>
      <c r="AB43" s="175">
        <v>11</v>
      </c>
      <c r="AC43" s="175"/>
      <c r="AD43" s="58"/>
      <c r="AE43" s="1"/>
      <c r="AF43" s="1"/>
      <c r="AG43" s="1"/>
      <c r="AH43" s="1"/>
    </row>
    <row r="44" spans="1:34" ht="20.25">
      <c r="A44" s="1"/>
      <c r="B44" s="1"/>
      <c r="C44" s="1"/>
      <c r="D44" s="1"/>
      <c r="E44" s="1"/>
      <c r="F44" s="21"/>
      <c r="G44" s="8"/>
      <c r="H44" s="21"/>
      <c r="I44" s="28" t="s">
        <v>27</v>
      </c>
      <c r="J44" s="21"/>
      <c r="K44" s="27" t="s">
        <v>28</v>
      </c>
      <c r="L44" s="21"/>
      <c r="M44" s="28" t="s">
        <v>27</v>
      </c>
      <c r="N44" s="21"/>
      <c r="O44" s="31"/>
      <c r="P44" s="35" t="s">
        <v>29</v>
      </c>
      <c r="Q44" s="36"/>
      <c r="R44" s="36"/>
      <c r="S44" s="36"/>
      <c r="T44" s="1"/>
      <c r="U44" s="1"/>
      <c r="V44" s="1"/>
      <c r="W44" s="8"/>
      <c r="X44" s="175">
        <v>35</v>
      </c>
      <c r="Y44" s="175">
        <v>7</v>
      </c>
      <c r="Z44" s="175">
        <v>2</v>
      </c>
      <c r="AA44" s="175">
        <v>3</v>
      </c>
      <c r="AB44" s="175">
        <v>11</v>
      </c>
      <c r="AC44" s="175"/>
      <c r="AD44" s="58"/>
      <c r="AE44" s="1"/>
      <c r="AF44" s="1"/>
      <c r="AG44" s="1"/>
      <c r="AH44" s="1"/>
    </row>
    <row r="45" spans="1:34" ht="20.25">
      <c r="A45" s="1"/>
      <c r="B45" s="1"/>
      <c r="C45" s="1"/>
      <c r="D45" s="1"/>
      <c r="E45" s="1"/>
      <c r="F45" s="27">
        <f>T8</f>
        <v>3</v>
      </c>
      <c r="G45" s="1"/>
      <c r="H45" s="27">
        <f>T9</f>
        <v>2</v>
      </c>
      <c r="I45" s="32"/>
      <c r="J45" s="27">
        <f>-T7*T7</f>
        <v>-49</v>
      </c>
      <c r="K45" s="1"/>
      <c r="L45" s="46"/>
      <c r="M45" s="32"/>
      <c r="N45" s="46"/>
      <c r="O45" s="7"/>
      <c r="P45" s="36" t="s">
        <v>30</v>
      </c>
      <c r="Q45" s="36"/>
      <c r="R45" s="36"/>
      <c r="S45" s="36"/>
      <c r="T45" s="1"/>
      <c r="U45" s="1"/>
      <c r="V45" s="1"/>
      <c r="W45" s="8"/>
      <c r="X45" s="175">
        <v>36</v>
      </c>
      <c r="Y45" s="175">
        <v>7</v>
      </c>
      <c r="Z45" s="175">
        <v>5</v>
      </c>
      <c r="AA45" s="175">
        <v>3</v>
      </c>
      <c r="AB45" s="175">
        <v>11</v>
      </c>
      <c r="AC45" s="175"/>
      <c r="AD45" s="58"/>
      <c r="AE45" s="1"/>
      <c r="AF45" s="1"/>
      <c r="AG45" s="1"/>
      <c r="AH45" s="1"/>
    </row>
    <row r="46" spans="1:34" ht="12.75">
      <c r="A46" s="1"/>
      <c r="B46" s="1"/>
      <c r="C46" s="1"/>
      <c r="D46" s="1"/>
      <c r="E46" s="1"/>
      <c r="F46" s="1"/>
      <c r="G46" s="1"/>
      <c r="H46" s="20"/>
      <c r="I46" s="1"/>
      <c r="J46" s="1"/>
      <c r="K46" s="1"/>
      <c r="L46" s="45">
        <f>IF($H$1=852456,L47,"")</f>
      </c>
      <c r="M46" s="9"/>
      <c r="N46" s="45">
        <f>IF($H$1=852456,N47,"")</f>
      </c>
      <c r="O46" s="1"/>
      <c r="P46" s="1"/>
      <c r="Q46" s="1"/>
      <c r="R46" s="1"/>
      <c r="S46" s="1"/>
      <c r="T46" s="1"/>
      <c r="U46" s="1"/>
      <c r="V46" s="1"/>
      <c r="W46" s="8"/>
      <c r="X46" s="175"/>
      <c r="Y46" s="175"/>
      <c r="Z46" s="175"/>
      <c r="AA46" s="175"/>
      <c r="AB46" s="175"/>
      <c r="AC46" s="175"/>
      <c r="AD46" s="58"/>
      <c r="AE46" s="1"/>
      <c r="AF46" s="1"/>
      <c r="AG46" s="1"/>
      <c r="AH46" s="1"/>
    </row>
    <row r="47" spans="1:34" ht="12.75">
      <c r="A47" s="1"/>
      <c r="B47" s="1"/>
      <c r="C47" s="1"/>
      <c r="D47" s="1"/>
      <c r="E47" s="1"/>
      <c r="F47" s="1"/>
      <c r="G47" s="1"/>
      <c r="H47" s="20"/>
      <c r="I47" s="1"/>
      <c r="J47" s="1"/>
      <c r="K47" s="1"/>
      <c r="L47" s="33">
        <f>T9</f>
        <v>2</v>
      </c>
      <c r="M47" s="1"/>
      <c r="N47" s="33">
        <f>T7</f>
        <v>7</v>
      </c>
      <c r="O47" s="1"/>
      <c r="P47" s="1"/>
      <c r="Q47" s="1"/>
      <c r="R47" s="1"/>
      <c r="S47" s="1"/>
      <c r="T47" s="1"/>
      <c r="U47" s="1"/>
      <c r="V47" s="1"/>
      <c r="W47" s="1"/>
      <c r="X47" s="175"/>
      <c r="Y47" s="175"/>
      <c r="Z47" s="175"/>
      <c r="AA47" s="175"/>
      <c r="AB47" s="175"/>
      <c r="AC47" s="175"/>
      <c r="AD47" s="58"/>
      <c r="AE47" s="1"/>
      <c r="AF47" s="1"/>
      <c r="AG47" s="1"/>
      <c r="AH47" s="1"/>
    </row>
    <row r="48" spans="1:34" ht="15">
      <c r="A48" s="1"/>
      <c r="B48" s="1"/>
      <c r="C48" s="16"/>
      <c r="D48" s="1"/>
      <c r="E48" s="1"/>
      <c r="F48" s="1"/>
      <c r="G48" s="1"/>
      <c r="H48" s="20"/>
      <c r="I48" s="1"/>
      <c r="J48" s="1"/>
      <c r="K48" s="1"/>
      <c r="L48" s="1"/>
      <c r="M48" s="1"/>
      <c r="N48" s="1"/>
      <c r="O48" s="1"/>
      <c r="P48" s="1"/>
      <c r="Q48" s="1"/>
      <c r="R48" s="1"/>
      <c r="S48" s="1"/>
      <c r="T48" s="1"/>
      <c r="U48" s="1"/>
      <c r="V48" s="1"/>
      <c r="W48" s="1"/>
      <c r="X48" s="175"/>
      <c r="Y48" s="175"/>
      <c r="Z48" s="175"/>
      <c r="AA48" s="175"/>
      <c r="AB48" s="175"/>
      <c r="AC48" s="175"/>
      <c r="AD48" s="58"/>
      <c r="AE48" s="1"/>
      <c r="AF48" s="1"/>
      <c r="AG48" s="1"/>
      <c r="AH48" s="1"/>
    </row>
    <row r="49" spans="1:34" ht="12.75">
      <c r="A49" s="1"/>
      <c r="B49" s="1"/>
      <c r="C49" s="1"/>
      <c r="D49" s="1"/>
      <c r="E49" s="1"/>
      <c r="F49" s="1"/>
      <c r="G49" s="1"/>
      <c r="H49" s="20"/>
      <c r="I49" s="1"/>
      <c r="J49" s="1"/>
      <c r="K49" s="1"/>
      <c r="L49" s="1"/>
      <c r="M49" s="1"/>
      <c r="N49" s="1"/>
      <c r="O49" s="1"/>
      <c r="P49" s="1"/>
      <c r="Q49" s="1"/>
      <c r="R49" s="1"/>
      <c r="S49" s="1"/>
      <c r="T49" s="1"/>
      <c r="U49" s="1"/>
      <c r="V49" s="1"/>
      <c r="W49" s="1"/>
      <c r="X49" s="175"/>
      <c r="Y49" s="175"/>
      <c r="Z49" s="175"/>
      <c r="AA49" s="175"/>
      <c r="AB49" s="175"/>
      <c r="AC49" s="175"/>
      <c r="AD49" s="58"/>
      <c r="AE49" s="1"/>
      <c r="AF49" s="1"/>
      <c r="AG49" s="1"/>
      <c r="AH49" s="1"/>
    </row>
    <row r="50" spans="1:34" ht="18">
      <c r="A50" s="1"/>
      <c r="B50" s="1"/>
      <c r="C50" s="15" t="s">
        <v>32</v>
      </c>
      <c r="D50" s="7"/>
      <c r="E50" s="7"/>
      <c r="F50" s="7"/>
      <c r="G50" s="7"/>
      <c r="H50" s="21"/>
      <c r="I50" s="7"/>
      <c r="J50" s="7"/>
      <c r="K50" s="7"/>
      <c r="L50" s="1"/>
      <c r="M50" s="1"/>
      <c r="N50" s="1"/>
      <c r="O50" s="1"/>
      <c r="P50" s="1"/>
      <c r="Q50" s="1"/>
      <c r="R50" s="1"/>
      <c r="S50" s="1"/>
      <c r="T50" s="1"/>
      <c r="U50" s="1"/>
      <c r="V50" s="1"/>
      <c r="W50" s="1"/>
      <c r="X50" s="175"/>
      <c r="Y50" s="175"/>
      <c r="Z50" s="175"/>
      <c r="AA50" s="175"/>
      <c r="AB50" s="175"/>
      <c r="AC50" s="175"/>
      <c r="AD50" s="58"/>
      <c r="AE50" s="1"/>
      <c r="AF50" s="1"/>
      <c r="AG50" s="1"/>
      <c r="AH50" s="1"/>
    </row>
    <row r="51" spans="1:34" ht="12.75">
      <c r="A51" s="1"/>
      <c r="B51" s="1"/>
      <c r="C51" s="1"/>
      <c r="D51" s="1"/>
      <c r="E51" s="1"/>
      <c r="F51" s="1"/>
      <c r="G51" s="1"/>
      <c r="H51" s="20"/>
      <c r="I51" s="1"/>
      <c r="J51" s="1"/>
      <c r="K51" s="1"/>
      <c r="L51" s="1"/>
      <c r="M51" s="1"/>
      <c r="N51" s="1"/>
      <c r="O51" s="1"/>
      <c r="P51" s="1"/>
      <c r="Q51" s="1"/>
      <c r="R51" s="1"/>
      <c r="S51" s="1"/>
      <c r="T51" s="1"/>
      <c r="U51" s="1"/>
      <c r="V51" s="1"/>
      <c r="W51" s="1"/>
      <c r="X51" s="175"/>
      <c r="Y51" s="175"/>
      <c r="Z51" s="175"/>
      <c r="AA51" s="175"/>
      <c r="AB51" s="175"/>
      <c r="AC51" s="175"/>
      <c r="AD51" s="58"/>
      <c r="AE51" s="1"/>
      <c r="AF51" s="1"/>
      <c r="AG51" s="1"/>
      <c r="AH51" s="1"/>
    </row>
    <row r="52" spans="1:34" ht="15">
      <c r="A52" s="1"/>
      <c r="B52" s="1"/>
      <c r="C52" s="16" t="s">
        <v>33</v>
      </c>
      <c r="D52" s="1"/>
      <c r="E52" s="1"/>
      <c r="F52" s="1"/>
      <c r="G52" s="1"/>
      <c r="H52" s="20"/>
      <c r="I52" s="1"/>
      <c r="J52" s="1"/>
      <c r="K52" s="1"/>
      <c r="L52" s="3"/>
      <c r="M52" s="1"/>
      <c r="N52" s="1"/>
      <c r="O52" s="1"/>
      <c r="P52" s="1"/>
      <c r="Q52" s="1"/>
      <c r="R52" s="1"/>
      <c r="S52" s="1"/>
      <c r="T52" s="1"/>
      <c r="U52" s="1"/>
      <c r="V52" s="1"/>
      <c r="W52" s="1"/>
      <c r="X52" s="175"/>
      <c r="Y52" s="175"/>
      <c r="Z52" s="175"/>
      <c r="AA52" s="175"/>
      <c r="AB52" s="175"/>
      <c r="AC52" s="175"/>
      <c r="AD52" s="58"/>
      <c r="AE52" s="1"/>
      <c r="AF52" s="1"/>
      <c r="AG52" s="1"/>
      <c r="AH52" s="1"/>
    </row>
    <row r="53" spans="1:34" ht="15">
      <c r="A53" s="1"/>
      <c r="B53" s="1"/>
      <c r="C53" s="16" t="s">
        <v>34</v>
      </c>
      <c r="D53" s="1"/>
      <c r="E53" s="1"/>
      <c r="F53" s="1"/>
      <c r="G53" s="1"/>
      <c r="H53" s="20"/>
      <c r="I53" s="1"/>
      <c r="J53" s="1"/>
      <c r="K53" s="1"/>
      <c r="L53" s="1"/>
      <c r="M53" s="1"/>
      <c r="N53" s="1"/>
      <c r="O53" s="1"/>
      <c r="P53" s="1"/>
      <c r="Q53" s="1"/>
      <c r="R53" s="1"/>
      <c r="S53" s="1"/>
      <c r="T53" s="1"/>
      <c r="U53" s="1"/>
      <c r="V53" s="1"/>
      <c r="W53" s="1"/>
      <c r="X53" s="175"/>
      <c r="Y53" s="175"/>
      <c r="Z53" s="175"/>
      <c r="AA53" s="175"/>
      <c r="AB53" s="175"/>
      <c r="AC53" s="175"/>
      <c r="AD53" s="58"/>
      <c r="AE53" s="1"/>
      <c r="AF53" s="1"/>
      <c r="AG53" s="1"/>
      <c r="AH53" s="1"/>
    </row>
    <row r="54" spans="1:34" ht="12.75">
      <c r="A54" s="1"/>
      <c r="B54" s="1"/>
      <c r="C54" s="1"/>
      <c r="D54" s="1"/>
      <c r="E54" s="1"/>
      <c r="F54" s="24"/>
      <c r="G54" s="24"/>
      <c r="H54" s="20"/>
      <c r="I54" s="1"/>
      <c r="J54" s="1"/>
      <c r="K54" s="1"/>
      <c r="L54" s="34">
        <f>T8</f>
        <v>3</v>
      </c>
      <c r="M54" s="1"/>
      <c r="N54" s="34">
        <f>T7</f>
        <v>7</v>
      </c>
      <c r="O54" s="1"/>
      <c r="P54" s="34">
        <f>T9</f>
        <v>2</v>
      </c>
      <c r="Q54" s="1"/>
      <c r="R54" s="1"/>
      <c r="S54" s="1"/>
      <c r="T54" s="1"/>
      <c r="U54" s="1"/>
      <c r="V54" s="1"/>
      <c r="W54" s="1"/>
      <c r="X54" s="175"/>
      <c r="Y54" s="175"/>
      <c r="Z54" s="175"/>
      <c r="AA54" s="175"/>
      <c r="AB54" s="175"/>
      <c r="AC54" s="175"/>
      <c r="AD54" s="58"/>
      <c r="AE54" s="1"/>
      <c r="AF54" s="1"/>
      <c r="AG54" s="1"/>
      <c r="AH54" s="1"/>
    </row>
    <row r="55" spans="1:34" ht="12.75">
      <c r="A55" s="1"/>
      <c r="B55" s="1"/>
      <c r="C55" s="1"/>
      <c r="D55" s="1"/>
      <c r="E55" s="1"/>
      <c r="F55" s="24"/>
      <c r="G55" s="24"/>
      <c r="H55" s="20"/>
      <c r="I55" s="1"/>
      <c r="J55" s="1"/>
      <c r="K55" s="1"/>
      <c r="L55" s="45">
        <f>IF($H$1=852456,L54,"")</f>
      </c>
      <c r="M55" s="9"/>
      <c r="N55" s="45">
        <f>IF($H$1=852456,N54,"")</f>
      </c>
      <c r="O55" s="9"/>
      <c r="P55" s="45">
        <f>IF($H$1=852456,P54,"")</f>
      </c>
      <c r="Q55" s="1"/>
      <c r="R55" s="1"/>
      <c r="S55" s="1"/>
      <c r="T55" s="1"/>
      <c r="U55" s="1"/>
      <c r="V55" s="1"/>
      <c r="W55" s="1"/>
      <c r="X55" s="175"/>
      <c r="Y55" s="175"/>
      <c r="Z55" s="175"/>
      <c r="AA55" s="175"/>
      <c r="AB55" s="175"/>
      <c r="AC55" s="175"/>
      <c r="AD55" s="58"/>
      <c r="AE55" s="1"/>
      <c r="AF55" s="1"/>
      <c r="AG55" s="1"/>
      <c r="AH55" s="1"/>
    </row>
    <row r="56" spans="1:34" ht="20.25">
      <c r="A56" s="1"/>
      <c r="B56" s="1"/>
      <c r="C56" s="1"/>
      <c r="D56" s="1"/>
      <c r="E56" s="1"/>
      <c r="F56" s="1"/>
      <c r="G56" s="1"/>
      <c r="H56" s="27">
        <f>T7*T8</f>
        <v>21</v>
      </c>
      <c r="I56" s="28" t="s">
        <v>21</v>
      </c>
      <c r="J56" s="27">
        <f>T8*T9</f>
        <v>6</v>
      </c>
      <c r="K56" s="27" t="s">
        <v>28</v>
      </c>
      <c r="L56" s="46"/>
      <c r="M56" s="27" t="s">
        <v>20</v>
      </c>
      <c r="N56" s="46"/>
      <c r="O56" s="26" t="s">
        <v>23</v>
      </c>
      <c r="P56" s="46"/>
      <c r="Q56" s="26" t="s">
        <v>1</v>
      </c>
      <c r="R56" s="1"/>
      <c r="S56" s="1"/>
      <c r="T56" s="1"/>
      <c r="U56" s="1"/>
      <c r="V56" s="1"/>
      <c r="W56" s="1"/>
      <c r="X56" s="175"/>
      <c r="Y56" s="175"/>
      <c r="Z56" s="175"/>
      <c r="AA56" s="175"/>
      <c r="AB56" s="175"/>
      <c r="AC56" s="175"/>
      <c r="AD56" s="58"/>
      <c r="AE56" s="1"/>
      <c r="AF56" s="1"/>
      <c r="AG56" s="1"/>
      <c r="AH56" s="1"/>
    </row>
    <row r="57" spans="1:34" ht="18.75" customHeight="1">
      <c r="A57" s="1"/>
      <c r="B57" s="1"/>
      <c r="C57" s="1"/>
      <c r="D57" s="1"/>
      <c r="E57" s="1"/>
      <c r="F57" s="1"/>
      <c r="G57" s="1"/>
      <c r="H57" s="20"/>
      <c r="I57" s="1"/>
      <c r="J57" s="1"/>
      <c r="K57" s="1"/>
      <c r="L57" s="1"/>
      <c r="M57" s="1"/>
      <c r="N57" s="1"/>
      <c r="O57" s="1"/>
      <c r="P57" s="1"/>
      <c r="Q57" s="1"/>
      <c r="R57" s="1"/>
      <c r="S57" s="1"/>
      <c r="T57" s="1"/>
      <c r="U57" s="1"/>
      <c r="V57" s="1"/>
      <c r="W57" s="1"/>
      <c r="X57" s="175"/>
      <c r="Y57" s="175"/>
      <c r="Z57" s="175"/>
      <c r="AA57" s="175"/>
      <c r="AB57" s="175"/>
      <c r="AC57" s="175"/>
      <c r="AD57" s="58"/>
      <c r="AE57" s="1"/>
      <c r="AF57" s="1"/>
      <c r="AG57" s="1"/>
      <c r="AH57" s="1"/>
    </row>
    <row r="58" spans="1:34" ht="15">
      <c r="A58" s="1"/>
      <c r="B58" s="1"/>
      <c r="C58" s="16" t="s">
        <v>33</v>
      </c>
      <c r="D58" s="1"/>
      <c r="E58" s="1"/>
      <c r="F58" s="1"/>
      <c r="G58" s="1"/>
      <c r="H58" s="20"/>
      <c r="I58" s="1"/>
      <c r="J58" s="1"/>
      <c r="K58" s="1"/>
      <c r="L58" s="34">
        <f>D59</f>
        <v>2</v>
      </c>
      <c r="M58" s="1"/>
      <c r="N58" s="34">
        <f>-T7</f>
        <v>-7</v>
      </c>
      <c r="O58" s="1"/>
      <c r="P58" s="34">
        <f>1</f>
        <v>1</v>
      </c>
      <c r="Q58" s="1"/>
      <c r="R58" s="1"/>
      <c r="S58" s="1"/>
      <c r="T58" s="1"/>
      <c r="U58" s="1"/>
      <c r="V58" s="1"/>
      <c r="W58" s="1"/>
      <c r="X58" s="176"/>
      <c r="Y58" s="176"/>
      <c r="Z58" s="176"/>
      <c r="AA58" s="176"/>
      <c r="AB58" s="176"/>
      <c r="AC58" s="176"/>
      <c r="AD58" s="1"/>
      <c r="AE58" s="1"/>
      <c r="AF58" s="1"/>
      <c r="AG58" s="1"/>
      <c r="AH58" s="1"/>
    </row>
    <row r="59" spans="1:34" ht="15" customHeight="1">
      <c r="A59" s="1"/>
      <c r="B59" s="1"/>
      <c r="C59" s="16" t="s">
        <v>36</v>
      </c>
      <c r="D59" s="37">
        <f>T9</f>
        <v>2</v>
      </c>
      <c r="E59" s="16" t="s">
        <v>35</v>
      </c>
      <c r="F59" s="1"/>
      <c r="G59" s="1"/>
      <c r="H59" s="20"/>
      <c r="I59" s="1"/>
      <c r="J59" s="1"/>
      <c r="K59" s="9"/>
      <c r="L59" s="45">
        <f>IF($H$1=852456,L58,"")</f>
      </c>
      <c r="M59" s="9"/>
      <c r="N59" s="45">
        <f>IF($H$1=852456,N58,"")</f>
      </c>
      <c r="O59" s="9"/>
      <c r="P59" s="45">
        <f>IF($H$1=852456,P58,"")</f>
      </c>
      <c r="Q59" s="1"/>
      <c r="R59" s="1"/>
      <c r="S59" s="1"/>
      <c r="T59" s="1"/>
      <c r="U59" s="1"/>
      <c r="V59" s="1"/>
      <c r="W59" s="1"/>
      <c r="X59" s="176"/>
      <c r="Y59" s="176"/>
      <c r="Z59" s="176"/>
      <c r="AA59" s="176"/>
      <c r="AB59" s="176"/>
      <c r="AC59" s="176"/>
      <c r="AD59" s="1"/>
      <c r="AE59" s="1"/>
      <c r="AF59" s="1"/>
      <c r="AG59" s="1"/>
      <c r="AH59" s="1"/>
    </row>
    <row r="60" spans="1:34" ht="20.25">
      <c r="A60" s="1"/>
      <c r="B60" s="1"/>
      <c r="C60" s="1"/>
      <c r="D60" s="1"/>
      <c r="E60" s="1"/>
      <c r="F60" s="1"/>
      <c r="G60" s="1"/>
      <c r="H60" s="27">
        <f>-T9*T7</f>
        <v>-14</v>
      </c>
      <c r="I60" s="28" t="s">
        <v>21</v>
      </c>
      <c r="J60" s="27">
        <f>T9</f>
        <v>2</v>
      </c>
      <c r="K60" s="27" t="s">
        <v>28</v>
      </c>
      <c r="L60" s="46"/>
      <c r="M60" s="27" t="s">
        <v>20</v>
      </c>
      <c r="N60" s="46"/>
      <c r="O60" s="26" t="s">
        <v>23</v>
      </c>
      <c r="P60" s="46"/>
      <c r="Q60" s="26" t="s">
        <v>1</v>
      </c>
      <c r="R60" s="1"/>
      <c r="S60" s="1"/>
      <c r="T60" s="1"/>
      <c r="U60" s="1"/>
      <c r="V60" s="1"/>
      <c r="W60" s="1"/>
      <c r="X60" s="176"/>
      <c r="Y60" s="176"/>
      <c r="Z60" s="176"/>
      <c r="AA60" s="176"/>
      <c r="AB60" s="176"/>
      <c r="AC60" s="176"/>
      <c r="AD60" s="1"/>
      <c r="AE60" s="1"/>
      <c r="AF60" s="1"/>
      <c r="AG60" s="1"/>
      <c r="AH60" s="1"/>
    </row>
    <row r="61" spans="1:34" ht="16.5" customHeight="1">
      <c r="A61" s="1"/>
      <c r="B61" s="1"/>
      <c r="C61" s="1"/>
      <c r="D61" s="1"/>
      <c r="E61" s="1"/>
      <c r="F61" s="1"/>
      <c r="G61" s="1"/>
      <c r="H61" s="20"/>
      <c r="I61" s="1"/>
      <c r="J61" s="1"/>
      <c r="K61" s="1"/>
      <c r="L61" s="1"/>
      <c r="M61" s="1"/>
      <c r="N61" s="1"/>
      <c r="O61" s="1"/>
      <c r="P61" s="1"/>
      <c r="Q61" s="1"/>
      <c r="R61" s="1"/>
      <c r="S61" s="1"/>
      <c r="T61" s="1"/>
      <c r="U61" s="1"/>
      <c r="V61" s="1"/>
      <c r="W61" s="1"/>
      <c r="X61" s="176"/>
      <c r="Y61" s="176"/>
      <c r="Z61" s="176"/>
      <c r="AA61" s="176"/>
      <c r="AB61" s="176"/>
      <c r="AC61" s="176"/>
      <c r="AD61" s="1"/>
      <c r="AE61" s="1"/>
      <c r="AF61" s="1"/>
      <c r="AG61" s="1"/>
      <c r="AH61" s="1"/>
    </row>
    <row r="62" spans="1:34" ht="15">
      <c r="A62" s="1"/>
      <c r="B62" s="1"/>
      <c r="C62" s="16" t="s">
        <v>33</v>
      </c>
      <c r="D62" s="1"/>
      <c r="E62" s="1"/>
      <c r="F62" s="1"/>
      <c r="G62" s="1"/>
      <c r="H62" s="20"/>
      <c r="I62" s="1"/>
      <c r="J62" s="1"/>
      <c r="K62" s="1"/>
      <c r="L62" s="34">
        <f>-T7</f>
        <v>-7</v>
      </c>
      <c r="M62" s="1"/>
      <c r="N62" s="34">
        <f>T7</f>
        <v>7</v>
      </c>
      <c r="O62" s="1"/>
      <c r="P62" s="34">
        <f>-T8</f>
        <v>-3</v>
      </c>
      <c r="Q62" s="1"/>
      <c r="R62" s="1"/>
      <c r="S62" s="1"/>
      <c r="T62" s="1"/>
      <c r="U62" s="1"/>
      <c r="V62" s="1"/>
      <c r="W62" s="1"/>
      <c r="X62" s="176"/>
      <c r="Y62" s="176"/>
      <c r="Z62" s="176"/>
      <c r="AA62" s="176"/>
      <c r="AB62" s="176"/>
      <c r="AC62" s="176"/>
      <c r="AD62" s="1"/>
      <c r="AE62" s="1"/>
      <c r="AF62" s="1"/>
      <c r="AG62" s="1"/>
      <c r="AH62" s="1"/>
    </row>
    <row r="63" spans="1:34" ht="14.25" customHeight="1">
      <c r="A63" s="1"/>
      <c r="B63" s="1"/>
      <c r="C63" s="16" t="s">
        <v>36</v>
      </c>
      <c r="D63" s="37">
        <f>-T7</f>
        <v>-7</v>
      </c>
      <c r="E63" s="16" t="s">
        <v>35</v>
      </c>
      <c r="F63" s="1"/>
      <c r="G63" s="1"/>
      <c r="H63" s="20"/>
      <c r="I63" s="1"/>
      <c r="J63" s="1"/>
      <c r="K63" s="1"/>
      <c r="L63" s="45">
        <f>IF($H$1=852456,L62,"")</f>
      </c>
      <c r="M63" s="9"/>
      <c r="N63" s="45">
        <f>IF($H$1=852456,N62,"")</f>
      </c>
      <c r="O63" s="9"/>
      <c r="P63" s="45">
        <f>IF($H$1=852456,P62,"")</f>
      </c>
      <c r="Q63" s="1"/>
      <c r="R63" s="1"/>
      <c r="S63" s="1"/>
      <c r="T63" s="1"/>
      <c r="U63" s="1"/>
      <c r="V63" s="1"/>
      <c r="W63" s="1"/>
      <c r="X63" s="176"/>
      <c r="Y63" s="176"/>
      <c r="Z63" s="176"/>
      <c r="AA63" s="176"/>
      <c r="AB63" s="176"/>
      <c r="AC63" s="176"/>
      <c r="AD63" s="1"/>
      <c r="AE63" s="1"/>
      <c r="AF63" s="1"/>
      <c r="AG63" s="1"/>
      <c r="AH63" s="1"/>
    </row>
    <row r="64" spans="1:34" ht="20.25">
      <c r="A64" s="1"/>
      <c r="B64" s="1"/>
      <c r="C64" s="1"/>
      <c r="D64" s="1"/>
      <c r="E64" s="1"/>
      <c r="F64" s="1"/>
      <c r="G64" s="1"/>
      <c r="H64" s="27">
        <f>-T7*T7</f>
        <v>-49</v>
      </c>
      <c r="I64" s="28" t="s">
        <v>21</v>
      </c>
      <c r="J64" s="27">
        <f>T7*T8</f>
        <v>21</v>
      </c>
      <c r="K64" s="27" t="s">
        <v>28</v>
      </c>
      <c r="L64" s="46"/>
      <c r="M64" s="27" t="s">
        <v>20</v>
      </c>
      <c r="N64" s="46"/>
      <c r="O64" s="26" t="s">
        <v>38</v>
      </c>
      <c r="P64" s="46"/>
      <c r="Q64" s="26" t="s">
        <v>37</v>
      </c>
      <c r="R64" s="1"/>
      <c r="S64" s="1"/>
      <c r="T64" s="1"/>
      <c r="U64" s="1"/>
      <c r="V64" s="1"/>
      <c r="W64" s="1"/>
      <c r="X64" s="176"/>
      <c r="Y64" s="176"/>
      <c r="Z64" s="176"/>
      <c r="AA64" s="176"/>
      <c r="AB64" s="176"/>
      <c r="AC64" s="176"/>
      <c r="AD64" s="1"/>
      <c r="AE64" s="1"/>
      <c r="AF64" s="1"/>
      <c r="AG64" s="1"/>
      <c r="AH64" s="1"/>
    </row>
    <row r="65" spans="1:34" ht="13.5" customHeight="1">
      <c r="A65" s="1"/>
      <c r="B65" s="1"/>
      <c r="C65" s="1"/>
      <c r="D65" s="1"/>
      <c r="E65" s="1"/>
      <c r="F65" s="1"/>
      <c r="G65" s="1"/>
      <c r="H65" s="27"/>
      <c r="I65" s="28"/>
      <c r="J65" s="27"/>
      <c r="K65" s="27"/>
      <c r="L65" s="1"/>
      <c r="M65" s="27"/>
      <c r="N65" s="1"/>
      <c r="O65" s="26"/>
      <c r="P65" s="1"/>
      <c r="Q65" s="26"/>
      <c r="R65" s="1"/>
      <c r="S65" s="1"/>
      <c r="T65" s="1"/>
      <c r="U65" s="1"/>
      <c r="V65" s="1"/>
      <c r="W65" s="1"/>
      <c r="X65" s="176"/>
      <c r="Y65" s="176"/>
      <c r="Z65" s="176"/>
      <c r="AA65" s="176"/>
      <c r="AB65" s="176"/>
      <c r="AC65" s="176"/>
      <c r="AD65" s="1"/>
      <c r="AE65" s="1"/>
      <c r="AF65" s="1"/>
      <c r="AG65" s="1"/>
      <c r="AH65" s="1"/>
    </row>
    <row r="66" spans="1:34" ht="13.5" customHeight="1">
      <c r="A66" s="1"/>
      <c r="B66" s="1"/>
      <c r="C66" s="1"/>
      <c r="D66" s="1"/>
      <c r="E66" s="1"/>
      <c r="F66" s="1"/>
      <c r="G66" s="1"/>
      <c r="H66" s="27"/>
      <c r="I66" s="28"/>
      <c r="J66" s="27"/>
      <c r="K66" s="27"/>
      <c r="L66" s="1"/>
      <c r="M66" s="27"/>
      <c r="N66" s="1"/>
      <c r="O66" s="26"/>
      <c r="P66" s="1"/>
      <c r="Q66" s="26"/>
      <c r="R66" s="1"/>
      <c r="S66" s="1"/>
      <c r="T66" s="1"/>
      <c r="U66" s="1"/>
      <c r="V66" s="1"/>
      <c r="W66" s="1"/>
      <c r="X66" s="176"/>
      <c r="Y66" s="176"/>
      <c r="Z66" s="176"/>
      <c r="AA66" s="176"/>
      <c r="AB66" s="176"/>
      <c r="AC66" s="176"/>
      <c r="AD66" s="1"/>
      <c r="AE66" s="1"/>
      <c r="AF66" s="1"/>
      <c r="AG66" s="1"/>
      <c r="AH66" s="1"/>
    </row>
    <row r="67" spans="1:34" ht="15">
      <c r="A67" s="1"/>
      <c r="B67" s="1"/>
      <c r="C67" s="16" t="s">
        <v>33</v>
      </c>
      <c r="D67" s="1"/>
      <c r="E67" s="1"/>
      <c r="F67" s="1"/>
      <c r="G67" s="1"/>
      <c r="H67" s="20"/>
      <c r="I67" s="1"/>
      <c r="J67" s="1"/>
      <c r="K67" s="1"/>
      <c r="L67" s="1"/>
      <c r="M67" s="1"/>
      <c r="N67" s="1"/>
      <c r="O67" s="1"/>
      <c r="P67" s="1"/>
      <c r="Q67" s="1"/>
      <c r="R67" s="1"/>
      <c r="S67" s="1"/>
      <c r="T67" s="1"/>
      <c r="U67" s="1"/>
      <c r="V67" s="1"/>
      <c r="W67" s="1"/>
      <c r="X67" s="176"/>
      <c r="Y67" s="176"/>
      <c r="Z67" s="176"/>
      <c r="AA67" s="176"/>
      <c r="AB67" s="176"/>
      <c r="AC67" s="176"/>
      <c r="AD67" s="1"/>
      <c r="AE67" s="1"/>
      <c r="AF67" s="1"/>
      <c r="AG67" s="1"/>
      <c r="AH67" s="1"/>
    </row>
    <row r="68" spans="1:34" ht="18">
      <c r="A68" s="1"/>
      <c r="B68" s="1"/>
      <c r="D68" s="27">
        <f>T7</f>
        <v>7</v>
      </c>
      <c r="E68" s="1"/>
      <c r="F68" s="1"/>
      <c r="G68" s="1"/>
      <c r="H68" s="20"/>
      <c r="I68" s="1"/>
      <c r="J68" s="1"/>
      <c r="K68" s="1"/>
      <c r="L68" s="34">
        <f>T7</f>
        <v>7</v>
      </c>
      <c r="M68" s="1"/>
      <c r="N68" s="34">
        <f>-T9</f>
        <v>-2</v>
      </c>
      <c r="O68" s="1"/>
      <c r="P68" s="34">
        <f>T8</f>
        <v>3</v>
      </c>
      <c r="Q68" s="1"/>
      <c r="R68" s="1"/>
      <c r="S68" s="1"/>
      <c r="T68" s="1"/>
      <c r="U68" s="1"/>
      <c r="V68" s="1"/>
      <c r="W68" s="1"/>
      <c r="X68" s="176"/>
      <c r="Y68" s="176"/>
      <c r="Z68" s="176"/>
      <c r="AA68" s="176"/>
      <c r="AB68" s="176"/>
      <c r="AC68" s="176"/>
      <c r="AD68" s="1"/>
      <c r="AE68" s="1"/>
      <c r="AF68" s="1"/>
      <c r="AG68" s="1"/>
      <c r="AH68" s="1"/>
    </row>
    <row r="69" spans="1:34" ht="12.75" customHeight="1">
      <c r="A69" s="1"/>
      <c r="B69" s="1"/>
      <c r="C69" s="16" t="s">
        <v>36</v>
      </c>
      <c r="D69" s="21"/>
      <c r="E69" s="16" t="s">
        <v>35</v>
      </c>
      <c r="F69" s="1"/>
      <c r="G69" s="1"/>
      <c r="H69" s="20"/>
      <c r="I69" s="1"/>
      <c r="J69" s="1"/>
      <c r="K69" s="1"/>
      <c r="L69" s="45">
        <f>IF($H$1=852456,L68,"")</f>
      </c>
      <c r="M69" s="9"/>
      <c r="N69" s="45">
        <f>IF($H$1=852456,N68,"")</f>
      </c>
      <c r="O69" s="9"/>
      <c r="P69" s="45">
        <f>IF($H$1=852456,P68,"")</f>
      </c>
      <c r="Q69" s="8"/>
      <c r="R69" s="1"/>
      <c r="S69" s="1"/>
      <c r="T69" s="1"/>
      <c r="U69" s="1"/>
      <c r="V69" s="1"/>
      <c r="W69" s="1"/>
      <c r="X69" s="176"/>
      <c r="Y69" s="176"/>
      <c r="Z69" s="176"/>
      <c r="AA69" s="176"/>
      <c r="AB69" s="176"/>
      <c r="AC69" s="176"/>
      <c r="AD69" s="1"/>
      <c r="AE69" s="1"/>
      <c r="AF69" s="1"/>
      <c r="AG69" s="1"/>
      <c r="AH69" s="1"/>
    </row>
    <row r="70" spans="1:34" ht="20.25">
      <c r="A70" s="1"/>
      <c r="B70" s="1"/>
      <c r="C70" s="1"/>
      <c r="D70" s="27">
        <f>T10</f>
        <v>5</v>
      </c>
      <c r="E70" s="1"/>
      <c r="F70" s="1"/>
      <c r="G70" s="1"/>
      <c r="H70" s="27">
        <f>-T7*T9</f>
        <v>-14</v>
      </c>
      <c r="I70" s="30"/>
      <c r="J70" s="27">
        <f>T7*T8</f>
        <v>21</v>
      </c>
      <c r="K70" s="1"/>
      <c r="L70" s="46"/>
      <c r="M70" s="8"/>
      <c r="N70" s="46"/>
      <c r="O70" s="30"/>
      <c r="P70" s="46"/>
      <c r="Q70" s="8"/>
      <c r="R70" s="1"/>
      <c r="S70" s="1"/>
      <c r="T70" s="1"/>
      <c r="U70" s="1"/>
      <c r="V70" s="1"/>
      <c r="W70" s="1"/>
      <c r="X70" s="1"/>
      <c r="Y70" s="1"/>
      <c r="Z70" s="1"/>
      <c r="AA70" s="1"/>
      <c r="AB70" s="1"/>
      <c r="AC70" s="1"/>
      <c r="AD70" s="1"/>
      <c r="AE70" s="1"/>
      <c r="AF70" s="1"/>
      <c r="AG70" s="1"/>
      <c r="AH70" s="1"/>
    </row>
    <row r="71" spans="1:34" ht="12.75" customHeight="1">
      <c r="A71" s="1"/>
      <c r="B71" s="1"/>
      <c r="C71" s="1"/>
      <c r="D71" s="1"/>
      <c r="E71" s="1"/>
      <c r="F71" s="1"/>
      <c r="G71" s="1"/>
      <c r="H71" s="21"/>
      <c r="I71" s="28" t="s">
        <v>21</v>
      </c>
      <c r="J71" s="21"/>
      <c r="K71" s="27" t="s">
        <v>28</v>
      </c>
      <c r="L71" s="21"/>
      <c r="M71" s="8"/>
      <c r="N71" s="21"/>
      <c r="O71" s="28" t="s">
        <v>27</v>
      </c>
      <c r="P71" s="21"/>
      <c r="Q71" s="27"/>
      <c r="R71" s="1"/>
      <c r="S71" s="1"/>
      <c r="T71" s="1"/>
      <c r="U71" s="1"/>
      <c r="V71" s="1"/>
      <c r="W71" s="1"/>
      <c r="X71" s="1"/>
      <c r="Y71" s="1"/>
      <c r="Z71" s="1"/>
      <c r="AA71" s="1"/>
      <c r="AB71" s="1"/>
      <c r="AC71" s="1"/>
      <c r="AD71" s="1"/>
      <c r="AE71" s="1"/>
      <c r="AF71" s="1"/>
      <c r="AG71" s="1"/>
      <c r="AH71" s="1"/>
    </row>
    <row r="72" spans="1:34" ht="15.75" customHeight="1">
      <c r="A72" s="1"/>
      <c r="B72" s="1"/>
      <c r="C72" s="1"/>
      <c r="D72" s="1"/>
      <c r="E72" s="1"/>
      <c r="F72" s="1"/>
      <c r="G72" s="1"/>
      <c r="H72" s="27">
        <f>T10*T8</f>
        <v>15</v>
      </c>
      <c r="I72" s="32"/>
      <c r="J72" s="27">
        <f>T10*T9</f>
        <v>10</v>
      </c>
      <c r="K72" s="1"/>
      <c r="L72" s="46"/>
      <c r="M72" s="1"/>
      <c r="N72" s="46"/>
      <c r="O72" s="32"/>
      <c r="P72" s="46"/>
      <c r="Q72" s="1"/>
      <c r="R72" s="1"/>
      <c r="S72" s="1"/>
      <c r="T72" s="1"/>
      <c r="U72" s="1"/>
      <c r="V72" s="1"/>
      <c r="W72" s="1"/>
      <c r="X72" s="1"/>
      <c r="Y72" s="1"/>
      <c r="Z72" s="1"/>
      <c r="AA72" s="1"/>
      <c r="AB72" s="1"/>
      <c r="AC72" s="1"/>
      <c r="AD72" s="1"/>
      <c r="AE72" s="1"/>
      <c r="AF72" s="1"/>
      <c r="AG72" s="1"/>
      <c r="AH72" s="1"/>
    </row>
    <row r="73" spans="1:34" ht="12.75">
      <c r="A73" s="1"/>
      <c r="B73" s="1"/>
      <c r="C73" s="1"/>
      <c r="D73" s="1"/>
      <c r="E73" s="1"/>
      <c r="F73" s="1"/>
      <c r="G73" s="1"/>
      <c r="H73" s="20"/>
      <c r="I73" s="1"/>
      <c r="J73" s="1"/>
      <c r="K73" s="1"/>
      <c r="L73" s="45">
        <f>IF($H$1=852456,L74,"")</f>
      </c>
      <c r="M73" s="9"/>
      <c r="N73" s="45">
        <f>IF($H$1=852456,N74,"")</f>
      </c>
      <c r="O73" s="9"/>
      <c r="P73" s="45">
        <f>IF($H$1=852456,P74,"")</f>
      </c>
      <c r="Q73" s="1"/>
      <c r="R73" s="1"/>
      <c r="S73" s="1"/>
      <c r="T73" s="1"/>
      <c r="U73" s="1"/>
      <c r="V73" s="1"/>
      <c r="W73" s="1"/>
      <c r="X73" s="1"/>
      <c r="Y73" s="1"/>
      <c r="Z73" s="1"/>
      <c r="AA73" s="1"/>
      <c r="AB73" s="1"/>
      <c r="AC73" s="1"/>
      <c r="AD73" s="1"/>
      <c r="AE73" s="1"/>
      <c r="AF73" s="1"/>
      <c r="AG73" s="1"/>
      <c r="AH73" s="1"/>
    </row>
    <row r="74" spans="1:34" ht="12.75">
      <c r="A74" s="1"/>
      <c r="B74" s="1"/>
      <c r="C74" s="1"/>
      <c r="D74" s="1"/>
      <c r="E74" s="1"/>
      <c r="F74" s="1"/>
      <c r="G74" s="1"/>
      <c r="H74" s="20"/>
      <c r="I74" s="1"/>
      <c r="J74" s="1"/>
      <c r="K74" s="1"/>
      <c r="L74" s="33">
        <f>T10</f>
        <v>5</v>
      </c>
      <c r="N74" s="33">
        <f>T8</f>
        <v>3</v>
      </c>
      <c r="P74" s="33">
        <f>T9</f>
        <v>2</v>
      </c>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20"/>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20"/>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2.75">
      <c r="A77" s="1"/>
      <c r="B77" s="1"/>
      <c r="C77" s="1"/>
      <c r="D77" s="1"/>
      <c r="E77" s="1"/>
      <c r="F77" s="1"/>
      <c r="G77" s="1"/>
      <c r="H77" s="20"/>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2.75">
      <c r="A78" s="1"/>
      <c r="B78" s="1"/>
      <c r="C78" s="1"/>
      <c r="D78" s="1"/>
      <c r="E78" s="1"/>
      <c r="F78" s="1"/>
      <c r="G78" s="1"/>
      <c r="H78" s="20"/>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2" customHeight="1">
      <c r="A79" s="1"/>
      <c r="B79" s="1"/>
      <c r="C79" s="1"/>
      <c r="D79" s="1"/>
      <c r="E79" s="1"/>
      <c r="F79" s="1"/>
      <c r="G79" s="1"/>
      <c r="H79" s="20"/>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2.75">
      <c r="A80" s="1"/>
      <c r="B80" s="1"/>
      <c r="C80" s="1"/>
      <c r="D80" s="1"/>
      <c r="E80" s="1"/>
      <c r="F80" s="1"/>
      <c r="G80" s="1"/>
      <c r="H80" s="20"/>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2.75">
      <c r="A81" s="1"/>
      <c r="B81" s="1"/>
      <c r="C81" s="1"/>
      <c r="D81" s="1"/>
      <c r="E81" s="1"/>
      <c r="F81" s="1"/>
      <c r="G81" s="1"/>
      <c r="H81" s="20"/>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2.75">
      <c r="A82" s="1"/>
      <c r="B82" s="1"/>
      <c r="C82" s="1"/>
      <c r="D82" s="1"/>
      <c r="E82" s="1"/>
      <c r="F82" s="1"/>
      <c r="G82" s="1"/>
      <c r="H82" s="20"/>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8">
      <c r="A83" s="1"/>
      <c r="B83" s="1"/>
      <c r="C83" s="15" t="s">
        <v>39</v>
      </c>
      <c r="D83" s="1"/>
      <c r="E83" s="1"/>
      <c r="F83" s="1"/>
      <c r="G83" s="1"/>
      <c r="H83" s="20"/>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8">
      <c r="A84" s="1"/>
      <c r="B84" s="1"/>
      <c r="C84" s="15"/>
      <c r="D84" s="1"/>
      <c r="E84" s="1"/>
      <c r="F84" s="1"/>
      <c r="G84" s="1"/>
      <c r="H84" s="20"/>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5">
      <c r="A85" s="1"/>
      <c r="B85" s="1"/>
      <c r="C85" s="3" t="s">
        <v>69</v>
      </c>
      <c r="D85" s="1"/>
      <c r="E85" s="1"/>
      <c r="F85" s="1"/>
      <c r="G85" s="1"/>
      <c r="H85" s="20"/>
      <c r="I85" s="1"/>
      <c r="J85" s="1"/>
      <c r="K85" s="1"/>
      <c r="L85" s="1"/>
      <c r="M85" s="1"/>
      <c r="N85" s="1"/>
      <c r="O85" s="1"/>
      <c r="P85" s="34">
        <f>H87-J87</f>
        <v>5</v>
      </c>
      <c r="Q85" s="1"/>
      <c r="R85" s="34">
        <f>L87+N87</f>
        <v>5</v>
      </c>
      <c r="S85" s="1"/>
      <c r="T85" s="1"/>
      <c r="U85" s="1"/>
      <c r="V85" s="1"/>
      <c r="W85" s="1"/>
      <c r="X85" s="1"/>
      <c r="Y85" s="1"/>
      <c r="Z85" s="1"/>
      <c r="AA85" s="1"/>
      <c r="AB85" s="1"/>
      <c r="AC85" s="1"/>
      <c r="AD85" s="1"/>
      <c r="AE85" s="1"/>
      <c r="AF85" s="1"/>
      <c r="AG85" s="1"/>
      <c r="AH85" s="1"/>
    </row>
    <row r="86" spans="1:34" ht="18">
      <c r="A86" s="1"/>
      <c r="B86" s="1"/>
      <c r="C86" s="37" t="s">
        <v>65</v>
      </c>
      <c r="D86" s="1"/>
      <c r="E86" s="1"/>
      <c r="F86" s="1"/>
      <c r="G86" s="1"/>
      <c r="H86" s="20"/>
      <c r="I86" s="1"/>
      <c r="J86" s="1"/>
      <c r="K86" s="1"/>
      <c r="L86" s="1"/>
      <c r="M86" s="1"/>
      <c r="N86" s="1"/>
      <c r="O86" s="9"/>
      <c r="P86" s="45">
        <f>IF($H$1=852456,P85,"")</f>
      </c>
      <c r="Q86" s="9"/>
      <c r="R86" s="45">
        <f>IF($H$1=852456,R85,"")</f>
      </c>
      <c r="S86" s="1"/>
      <c r="T86" s="1"/>
      <c r="U86" s="1"/>
      <c r="V86" s="1"/>
      <c r="W86" s="1"/>
      <c r="X86" s="1"/>
      <c r="Y86" s="1"/>
      <c r="Z86" s="1"/>
      <c r="AA86" s="1"/>
      <c r="AB86" s="1"/>
      <c r="AC86" s="1"/>
      <c r="AD86" s="1"/>
      <c r="AE86" s="1"/>
      <c r="AF86" s="1"/>
      <c r="AG86" s="1"/>
      <c r="AH86" s="1"/>
    </row>
    <row r="87" spans="1:34" ht="20.25">
      <c r="A87" s="1"/>
      <c r="B87" s="1"/>
      <c r="C87" s="3"/>
      <c r="D87" s="1"/>
      <c r="E87" s="1"/>
      <c r="F87" s="1"/>
      <c r="G87" s="1"/>
      <c r="H87" s="27">
        <f>T7</f>
        <v>7</v>
      </c>
      <c r="I87" s="28" t="s">
        <v>40</v>
      </c>
      <c r="J87" s="27">
        <f>T9</f>
        <v>2</v>
      </c>
      <c r="K87" s="28" t="s">
        <v>24</v>
      </c>
      <c r="L87" s="27">
        <f>T9</f>
        <v>2</v>
      </c>
      <c r="M87" s="27" t="s">
        <v>41</v>
      </c>
      <c r="N87" s="27">
        <f>T8</f>
        <v>3</v>
      </c>
      <c r="O87" s="27" t="s">
        <v>28</v>
      </c>
      <c r="P87" s="46"/>
      <c r="Q87" s="28" t="s">
        <v>25</v>
      </c>
      <c r="R87" s="46"/>
      <c r="S87" s="28" t="s">
        <v>1</v>
      </c>
      <c r="T87" s="1"/>
      <c r="U87" s="1"/>
      <c r="V87" s="1"/>
      <c r="W87" s="1"/>
      <c r="X87" s="1"/>
      <c r="Y87" s="1"/>
      <c r="Z87" s="1"/>
      <c r="AA87" s="1"/>
      <c r="AB87" s="1"/>
      <c r="AC87" s="1"/>
      <c r="AD87" s="1"/>
      <c r="AE87" s="1"/>
      <c r="AF87" s="1"/>
      <c r="AG87" s="1"/>
      <c r="AH87" s="1"/>
    </row>
    <row r="88" spans="1:34" ht="12.75">
      <c r="A88" s="1"/>
      <c r="B88" s="1"/>
      <c r="C88" s="1"/>
      <c r="D88" s="1"/>
      <c r="E88" s="1"/>
      <c r="F88" s="1"/>
      <c r="G88" s="1"/>
      <c r="H88" s="20"/>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20"/>
      <c r="I89" s="1"/>
      <c r="J89" s="1"/>
      <c r="K89" s="1"/>
      <c r="L89" s="1"/>
      <c r="M89" s="1"/>
      <c r="N89" s="1"/>
      <c r="O89" s="1"/>
      <c r="P89" s="34">
        <f>C91*E91</f>
        <v>-35</v>
      </c>
      <c r="Q89" s="1"/>
      <c r="R89" s="34">
        <f>C91*G91</f>
        <v>35</v>
      </c>
      <c r="S89" s="1"/>
      <c r="T89" s="34">
        <f>I91</f>
        <v>-2</v>
      </c>
      <c r="U89" s="1"/>
      <c r="V89" s="34">
        <f>I91*L91</f>
        <v>6</v>
      </c>
      <c r="W89" s="1"/>
      <c r="X89" s="34">
        <f>N91</f>
        <v>8</v>
      </c>
      <c r="Y89" s="1"/>
      <c r="Z89" s="34">
        <f>R89+T89+X89</f>
        <v>41</v>
      </c>
      <c r="AA89" s="1"/>
      <c r="AB89" s="34">
        <f>P89+V89</f>
        <v>-29</v>
      </c>
      <c r="AC89" s="1"/>
      <c r="AD89" s="1"/>
      <c r="AE89" s="1"/>
      <c r="AF89" s="1"/>
      <c r="AG89" s="1"/>
      <c r="AH89" s="1"/>
    </row>
    <row r="90" spans="1:34" ht="18">
      <c r="A90" s="1"/>
      <c r="B90" s="1"/>
      <c r="C90" s="37" t="s">
        <v>66</v>
      </c>
      <c r="D90" s="1"/>
      <c r="E90" s="1"/>
      <c r="F90" s="1"/>
      <c r="G90" s="1"/>
      <c r="H90" s="20"/>
      <c r="I90" s="1"/>
      <c r="J90" s="1"/>
      <c r="K90" s="1"/>
      <c r="L90" s="1"/>
      <c r="M90" s="1"/>
      <c r="N90" s="1"/>
      <c r="O90" s="1"/>
      <c r="P90" s="45">
        <f>IF($H$1=852456,P89,"")</f>
      </c>
      <c r="Q90" s="9"/>
      <c r="R90" s="45">
        <f>IF($H$1=852456,R89,"")</f>
      </c>
      <c r="S90" s="9"/>
      <c r="T90" s="45">
        <f>IF($H$1=852456,T89,"")</f>
      </c>
      <c r="U90" s="9"/>
      <c r="V90" s="45">
        <f>IF($H$1=852456,V89,"")</f>
      </c>
      <c r="W90" s="9"/>
      <c r="X90" s="45">
        <f>IF($H$1=852456,X89,"")</f>
      </c>
      <c r="Y90" s="9"/>
      <c r="Z90" s="45">
        <f>IF($H$1=852456,Z89,"")</f>
      </c>
      <c r="AA90" s="9"/>
      <c r="AB90" s="45">
        <f>IF($H$1=852456,AB89,"")</f>
      </c>
      <c r="AC90" s="1"/>
      <c r="AD90" s="1"/>
      <c r="AE90" s="1"/>
      <c r="AF90" s="1"/>
      <c r="AG90" s="1"/>
      <c r="AH90" s="1"/>
    </row>
    <row r="91" spans="1:34" ht="20.25">
      <c r="A91" s="1"/>
      <c r="B91" s="1"/>
      <c r="C91" s="39">
        <f>T10</f>
        <v>5</v>
      </c>
      <c r="D91" s="27" t="s">
        <v>20</v>
      </c>
      <c r="E91" s="28">
        <f>-T7</f>
        <v>-7</v>
      </c>
      <c r="F91" s="27" t="s">
        <v>42</v>
      </c>
      <c r="G91" s="27">
        <f>T7</f>
        <v>7</v>
      </c>
      <c r="H91" s="27" t="s">
        <v>50</v>
      </c>
      <c r="I91" s="40">
        <f>-T9</f>
        <v>-2</v>
      </c>
      <c r="J91" s="41" t="s">
        <v>51</v>
      </c>
      <c r="K91" s="28" t="s">
        <v>44</v>
      </c>
      <c r="L91" s="27">
        <f>-T8</f>
        <v>-3</v>
      </c>
      <c r="M91" s="27" t="s">
        <v>45</v>
      </c>
      <c r="N91" s="27">
        <v>8</v>
      </c>
      <c r="O91" s="41" t="s">
        <v>49</v>
      </c>
      <c r="P91" s="46"/>
      <c r="Q91" s="40" t="s">
        <v>46</v>
      </c>
      <c r="R91" s="46"/>
      <c r="S91" s="28" t="s">
        <v>25</v>
      </c>
      <c r="T91" s="46"/>
      <c r="U91" s="28" t="s">
        <v>47</v>
      </c>
      <c r="V91" s="46"/>
      <c r="W91" s="27" t="s">
        <v>46</v>
      </c>
      <c r="X91" s="46"/>
      <c r="Y91" s="28" t="s">
        <v>48</v>
      </c>
      <c r="Z91" s="46"/>
      <c r="AA91" s="28" t="s">
        <v>25</v>
      </c>
      <c r="AB91" s="46"/>
      <c r="AC91" s="28" t="s">
        <v>1</v>
      </c>
      <c r="AD91" s="1"/>
      <c r="AE91" s="1"/>
      <c r="AF91" s="1"/>
      <c r="AG91" s="1"/>
      <c r="AH91" s="1"/>
    </row>
    <row r="92" spans="1:34" ht="12.75">
      <c r="A92" s="1"/>
      <c r="B92" s="1"/>
      <c r="C92" s="1"/>
      <c r="D92" s="1"/>
      <c r="E92" s="1"/>
      <c r="F92" s="1"/>
      <c r="G92" s="1"/>
      <c r="H92" s="20"/>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20"/>
      <c r="I93" s="1"/>
      <c r="J93" s="1"/>
      <c r="K93" s="1"/>
      <c r="L93" s="1"/>
      <c r="M93" s="1"/>
      <c r="N93" s="1"/>
      <c r="O93" s="1"/>
      <c r="P93" s="34">
        <f>C95*E95</f>
        <v>14</v>
      </c>
      <c r="Q93" s="1"/>
      <c r="R93" s="34">
        <f>C95*G95</f>
        <v>21</v>
      </c>
      <c r="S93" s="1"/>
      <c r="T93" s="34">
        <f>I95</f>
        <v>-2</v>
      </c>
      <c r="U93" s="1"/>
      <c r="V93" s="34">
        <f>I95*L95</f>
        <v>-10</v>
      </c>
      <c r="W93" s="1"/>
      <c r="X93" s="34">
        <f>N95</f>
        <v>5</v>
      </c>
      <c r="Y93" s="1"/>
      <c r="Z93" s="34">
        <f>R93+T93</f>
        <v>19</v>
      </c>
      <c r="AA93" s="1"/>
      <c r="AB93" s="34">
        <f>P93+V93+X93</f>
        <v>9</v>
      </c>
      <c r="AC93" s="1"/>
      <c r="AD93" s="1"/>
      <c r="AE93" s="1"/>
      <c r="AF93" s="1"/>
      <c r="AG93" s="1"/>
      <c r="AH93" s="1"/>
    </row>
    <row r="94" spans="1:34" ht="18">
      <c r="A94" s="1"/>
      <c r="B94" s="1"/>
      <c r="C94" s="37" t="s">
        <v>67</v>
      </c>
      <c r="D94" s="1"/>
      <c r="E94" s="1"/>
      <c r="F94" s="1"/>
      <c r="G94" s="1"/>
      <c r="H94" s="20"/>
      <c r="I94" s="1"/>
      <c r="J94" s="1"/>
      <c r="K94" s="1"/>
      <c r="L94" s="1"/>
      <c r="M94" s="1"/>
      <c r="N94" s="1"/>
      <c r="O94" s="1"/>
      <c r="P94" s="45">
        <f>IF($H$1=852456,P93,"")</f>
      </c>
      <c r="Q94" s="9"/>
      <c r="R94" s="45">
        <f>IF($H$1=852456,R93,"")</f>
      </c>
      <c r="S94" s="9"/>
      <c r="T94" s="45">
        <f>IF($H$1=852456,T93,"")</f>
      </c>
      <c r="U94" s="9"/>
      <c r="V94" s="45">
        <f>IF($H$1=852456,V93,"")</f>
      </c>
      <c r="W94" s="9"/>
      <c r="X94" s="45">
        <f>IF($H$1=852456,X93,"")</f>
      </c>
      <c r="Y94" s="9"/>
      <c r="Z94" s="45">
        <f>IF($H$1=852456,Z93,"")</f>
      </c>
      <c r="AA94" s="9"/>
      <c r="AB94" s="45">
        <f>IF($H$1=852456,AB93,"")</f>
      </c>
      <c r="AC94" s="1"/>
      <c r="AD94" s="1"/>
      <c r="AE94" s="1"/>
      <c r="AF94" s="1"/>
      <c r="AG94" s="1"/>
      <c r="AH94" s="1"/>
    </row>
    <row r="95" spans="1:34" ht="20.25">
      <c r="A95" s="1"/>
      <c r="B95" s="1"/>
      <c r="C95" s="39">
        <f>T7</f>
        <v>7</v>
      </c>
      <c r="D95" s="27" t="s">
        <v>20</v>
      </c>
      <c r="E95" s="40">
        <f>T9</f>
        <v>2</v>
      </c>
      <c r="F95" s="27" t="s">
        <v>42</v>
      </c>
      <c r="G95" s="27">
        <f>T8</f>
        <v>3</v>
      </c>
      <c r="H95" s="27" t="s">
        <v>43</v>
      </c>
      <c r="I95" s="40">
        <f>-T9</f>
        <v>-2</v>
      </c>
      <c r="J95" s="41" t="s">
        <v>52</v>
      </c>
      <c r="K95" s="28" t="s">
        <v>53</v>
      </c>
      <c r="L95" s="27">
        <f>T10</f>
        <v>5</v>
      </c>
      <c r="M95" s="27" t="s">
        <v>41</v>
      </c>
      <c r="N95" s="27">
        <v>5</v>
      </c>
      <c r="O95" s="41" t="s">
        <v>55</v>
      </c>
      <c r="P95" s="46"/>
      <c r="Q95" s="40" t="s">
        <v>46</v>
      </c>
      <c r="R95" s="46"/>
      <c r="S95" s="28" t="s">
        <v>25</v>
      </c>
      <c r="T95" s="46"/>
      <c r="U95" s="28" t="s">
        <v>54</v>
      </c>
      <c r="V95" s="46"/>
      <c r="W95" s="41" t="s">
        <v>41</v>
      </c>
      <c r="X95" s="46"/>
      <c r="Y95" s="28" t="s">
        <v>28</v>
      </c>
      <c r="Z95" s="46"/>
      <c r="AA95" s="28" t="s">
        <v>25</v>
      </c>
      <c r="AB95" s="46"/>
      <c r="AC95" s="28" t="s">
        <v>1</v>
      </c>
      <c r="AD95" s="1"/>
      <c r="AE95" s="1"/>
      <c r="AF95" s="1"/>
      <c r="AG95" s="1"/>
      <c r="AH95" s="1"/>
    </row>
    <row r="96" spans="1:34" ht="12.75">
      <c r="A96" s="1"/>
      <c r="B96" s="1"/>
      <c r="C96" s="1"/>
      <c r="D96" s="1"/>
      <c r="E96" s="1"/>
      <c r="F96" s="1"/>
      <c r="G96" s="1"/>
      <c r="H96" s="20"/>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20"/>
      <c r="I97" s="1"/>
      <c r="J97" s="1"/>
      <c r="K97" s="1"/>
      <c r="L97" s="1"/>
      <c r="M97" s="1"/>
      <c r="N97" s="1"/>
      <c r="O97" s="1"/>
      <c r="P97" s="34">
        <f>C99</f>
        <v>3</v>
      </c>
      <c r="Q97" s="1"/>
      <c r="R97" s="34">
        <f>E99</f>
        <v>2</v>
      </c>
      <c r="S97" s="1"/>
      <c r="T97" s="34">
        <f>G99</f>
        <v>2</v>
      </c>
      <c r="U97" s="1"/>
      <c r="V97" s="34">
        <f>I99*2</f>
        <v>14</v>
      </c>
      <c r="W97" s="1"/>
      <c r="X97" s="34">
        <f>-I99*L99</f>
        <v>-63</v>
      </c>
      <c r="Y97" s="1"/>
      <c r="Z97" s="34">
        <f>N99</f>
        <v>7</v>
      </c>
      <c r="AA97" s="1"/>
      <c r="AB97" s="1"/>
      <c r="AC97" s="1"/>
      <c r="AD97" s="1"/>
      <c r="AE97" s="1"/>
      <c r="AF97" s="1"/>
      <c r="AG97" s="1"/>
      <c r="AH97" s="1"/>
    </row>
    <row r="98" spans="1:34" ht="18">
      <c r="A98" s="1"/>
      <c r="B98" s="1"/>
      <c r="C98" s="37" t="s">
        <v>68</v>
      </c>
      <c r="D98" s="1"/>
      <c r="E98" s="1"/>
      <c r="F98" s="1"/>
      <c r="G98" s="1"/>
      <c r="H98" s="20"/>
      <c r="I98" s="1"/>
      <c r="J98" s="1"/>
      <c r="K98" s="1"/>
      <c r="L98" s="1"/>
      <c r="M98" s="1"/>
      <c r="N98" s="1"/>
      <c r="O98" s="1"/>
      <c r="P98" s="45">
        <f>IF($H$1=852456,P97,"")</f>
      </c>
      <c r="Q98" s="9"/>
      <c r="R98" s="45">
        <f>IF($H$1=852456,R97,"")</f>
      </c>
      <c r="S98" s="9"/>
      <c r="T98" s="45">
        <f>IF($H$1=852456,T97,"")</f>
      </c>
      <c r="U98" s="9"/>
      <c r="V98" s="45">
        <f>IF($H$1=852456,V97,"")</f>
      </c>
      <c r="W98" s="9"/>
      <c r="X98" s="45">
        <f>IF($H$1=852456,X97,"")</f>
      </c>
      <c r="Y98" s="9"/>
      <c r="Z98" s="45">
        <f>IF($H$1=852456,Z97,"")</f>
      </c>
      <c r="AA98" s="1"/>
      <c r="AB98" s="1"/>
      <c r="AC98" s="1"/>
      <c r="AD98" s="1"/>
      <c r="AE98" s="1"/>
      <c r="AF98" s="1"/>
      <c r="AG98" s="1"/>
      <c r="AH98" s="1"/>
    </row>
    <row r="99" spans="1:34" ht="20.25">
      <c r="A99" s="1"/>
      <c r="B99" s="1"/>
      <c r="C99" s="39">
        <f>T8</f>
        <v>3</v>
      </c>
      <c r="D99" s="27" t="s">
        <v>56</v>
      </c>
      <c r="E99" s="40">
        <f>T9</f>
        <v>2</v>
      </c>
      <c r="F99" s="27" t="s">
        <v>42</v>
      </c>
      <c r="G99" s="27">
        <f>T9</f>
        <v>2</v>
      </c>
      <c r="H99" s="27" t="s">
        <v>21</v>
      </c>
      <c r="I99" s="40">
        <f>T7</f>
        <v>7</v>
      </c>
      <c r="J99" s="41" t="s">
        <v>58</v>
      </c>
      <c r="K99" s="40" t="s">
        <v>59</v>
      </c>
      <c r="L99" s="27">
        <f>T7+T9</f>
        <v>9</v>
      </c>
      <c r="M99" s="27" t="s">
        <v>57</v>
      </c>
      <c r="N99" s="27">
        <f>T7</f>
        <v>7</v>
      </c>
      <c r="O99" s="41" t="s">
        <v>55</v>
      </c>
      <c r="P99" s="46"/>
      <c r="Q99" s="40" t="s">
        <v>56</v>
      </c>
      <c r="R99" s="46"/>
      <c r="S99" s="40" t="s">
        <v>46</v>
      </c>
      <c r="T99" s="46"/>
      <c r="U99" s="28" t="s">
        <v>60</v>
      </c>
      <c r="V99" s="46"/>
      <c r="W99" s="41" t="s">
        <v>38</v>
      </c>
      <c r="X99" s="46"/>
      <c r="Y99" s="28" t="s">
        <v>61</v>
      </c>
      <c r="Z99" s="46"/>
      <c r="AA99" s="47" t="s">
        <v>70</v>
      </c>
      <c r="AB99" s="28"/>
      <c r="AC99" s="28"/>
      <c r="AD99" s="1"/>
      <c r="AE99" s="1"/>
      <c r="AF99" s="1"/>
      <c r="AG99" s="1"/>
      <c r="AH99" s="1"/>
    </row>
    <row r="100" spans="1:34" ht="12.75">
      <c r="A100" s="1"/>
      <c r="B100" s="1"/>
      <c r="C100" s="1"/>
      <c r="D100" s="1"/>
      <c r="E100" s="1"/>
      <c r="F100" s="1"/>
      <c r="G100" s="1"/>
      <c r="H100" s="20"/>
      <c r="I100" s="1"/>
      <c r="J100" s="1"/>
      <c r="K100" s="1"/>
      <c r="L100" s="1"/>
      <c r="M100" s="1"/>
      <c r="N100" s="1"/>
      <c r="O100" s="1"/>
      <c r="P100" s="34">
        <f>C99</f>
        <v>3</v>
      </c>
      <c r="Q100" s="1"/>
      <c r="R100" s="34">
        <f>T97+V97</f>
        <v>16</v>
      </c>
      <c r="S100" s="1"/>
      <c r="T100" s="34">
        <f>R97+X97</f>
        <v>-61</v>
      </c>
      <c r="U100" s="1"/>
      <c r="V100" s="34">
        <f>Z97</f>
        <v>7</v>
      </c>
      <c r="W100" s="1"/>
      <c r="X100" s="1"/>
      <c r="Y100" s="1"/>
      <c r="Z100" s="1"/>
      <c r="AA100" s="1"/>
      <c r="AB100" s="1"/>
      <c r="AC100" s="1"/>
      <c r="AD100" s="1"/>
      <c r="AE100" s="1"/>
      <c r="AF100" s="1"/>
      <c r="AG100" s="1"/>
      <c r="AH100" s="1"/>
    </row>
    <row r="101" spans="1:34" ht="12.75">
      <c r="A101" s="1"/>
      <c r="B101" s="1"/>
      <c r="C101" s="1"/>
      <c r="D101" s="1"/>
      <c r="E101" s="1"/>
      <c r="F101" s="1"/>
      <c r="G101" s="1"/>
      <c r="H101" s="20"/>
      <c r="I101" s="1"/>
      <c r="J101" s="1"/>
      <c r="K101" s="1"/>
      <c r="L101" s="1"/>
      <c r="M101" s="1"/>
      <c r="N101" s="1"/>
      <c r="O101" s="1"/>
      <c r="P101" s="45">
        <f>IF($H$1=852456,P100,"")</f>
      </c>
      <c r="Q101" s="9"/>
      <c r="R101" s="45">
        <f>IF($H$1=852456,R100,"")</f>
      </c>
      <c r="S101" s="9"/>
      <c r="T101" s="45">
        <f>IF($H$1=852456,T100,"")</f>
      </c>
      <c r="U101" s="9"/>
      <c r="V101" s="45">
        <f>IF($H$1=852456,V100,"")</f>
      </c>
      <c r="W101" s="1"/>
      <c r="X101" s="1"/>
      <c r="Y101" s="1"/>
      <c r="Z101" s="1"/>
      <c r="AA101" s="1"/>
      <c r="AB101" s="1"/>
      <c r="AC101" s="1"/>
      <c r="AD101" s="1"/>
      <c r="AE101" s="1"/>
      <c r="AF101" s="1"/>
      <c r="AG101" s="1"/>
      <c r="AH101" s="1"/>
    </row>
    <row r="102" spans="1:34" ht="20.25">
      <c r="A102" s="1"/>
      <c r="B102" s="1"/>
      <c r="C102" s="1"/>
      <c r="D102" s="1"/>
      <c r="E102" s="1"/>
      <c r="F102" s="1"/>
      <c r="G102" s="1"/>
      <c r="H102" s="20"/>
      <c r="I102" s="1"/>
      <c r="J102" s="1"/>
      <c r="K102" s="1"/>
      <c r="L102" s="1"/>
      <c r="M102" s="1"/>
      <c r="N102" s="1"/>
      <c r="O102" s="41" t="s">
        <v>55</v>
      </c>
      <c r="P102" s="46"/>
      <c r="Q102" s="40" t="s">
        <v>56</v>
      </c>
      <c r="R102" s="46"/>
      <c r="S102" s="28" t="s">
        <v>38</v>
      </c>
      <c r="T102" s="46"/>
      <c r="U102" s="28" t="s">
        <v>62</v>
      </c>
      <c r="V102" s="46"/>
      <c r="W102" s="1" t="s">
        <v>71</v>
      </c>
      <c r="X102" s="1"/>
      <c r="Y102" s="1"/>
      <c r="Z102" s="1"/>
      <c r="AA102" s="1"/>
      <c r="AB102" s="1"/>
      <c r="AC102" s="1"/>
      <c r="AD102" s="1"/>
      <c r="AE102" s="1"/>
      <c r="AF102" s="1"/>
      <c r="AG102" s="1"/>
      <c r="AH102" s="1"/>
    </row>
    <row r="103" spans="1:34" ht="12.75">
      <c r="A103" s="1"/>
      <c r="B103" s="1"/>
      <c r="C103" s="1"/>
      <c r="D103" s="1"/>
      <c r="E103" s="1"/>
      <c r="F103" s="1"/>
      <c r="G103" s="1"/>
      <c r="H103" s="20"/>
      <c r="I103" s="1"/>
      <c r="J103" s="1"/>
      <c r="K103" s="1"/>
      <c r="L103" s="1"/>
      <c r="M103" s="1"/>
      <c r="N103" s="1"/>
      <c r="O103" s="1"/>
      <c r="P103" s="34">
        <f>P100*R100</f>
        <v>48</v>
      </c>
      <c r="Q103" s="1"/>
      <c r="R103" s="34">
        <f>P100*T100</f>
        <v>-183</v>
      </c>
      <c r="S103" s="1"/>
      <c r="T103" s="34">
        <f>V100</f>
        <v>7</v>
      </c>
      <c r="U103" s="1"/>
      <c r="V103" s="1"/>
      <c r="W103" s="1"/>
      <c r="X103" s="1"/>
      <c r="Y103" s="1"/>
      <c r="Z103" s="1"/>
      <c r="AA103" s="1"/>
      <c r="AB103" s="1"/>
      <c r="AC103" s="1"/>
      <c r="AD103" s="1"/>
      <c r="AE103" s="1"/>
      <c r="AF103" s="1"/>
      <c r="AG103" s="1"/>
      <c r="AH103" s="1"/>
    </row>
    <row r="104" spans="1:34" ht="12.75">
      <c r="A104" s="1"/>
      <c r="B104" s="1"/>
      <c r="C104" s="1"/>
      <c r="D104" s="1"/>
      <c r="E104" s="1"/>
      <c r="F104" s="1"/>
      <c r="G104" s="1"/>
      <c r="H104" s="20"/>
      <c r="I104" s="1"/>
      <c r="J104" s="1"/>
      <c r="K104" s="1"/>
      <c r="L104" s="1"/>
      <c r="M104" s="1"/>
      <c r="N104" s="1"/>
      <c r="O104" s="1"/>
      <c r="P104" s="45">
        <f>IF($H$1=852456,P103,"")</f>
      </c>
      <c r="Q104" s="9"/>
      <c r="R104" s="45">
        <f>IF($H$1=852456,R103,"")</f>
      </c>
      <c r="S104" s="9"/>
      <c r="T104" s="45">
        <f>IF($H$1=852456,T103,"")</f>
      </c>
      <c r="U104" s="1"/>
      <c r="V104" s="1"/>
      <c r="W104" s="1"/>
      <c r="X104" s="1"/>
      <c r="Y104" s="1"/>
      <c r="Z104" s="1"/>
      <c r="AA104" s="1"/>
      <c r="AB104" s="1"/>
      <c r="AC104" s="1"/>
      <c r="AD104" s="1"/>
      <c r="AE104" s="1"/>
      <c r="AF104" s="1"/>
      <c r="AG104" s="1"/>
      <c r="AH104" s="1"/>
    </row>
    <row r="105" spans="1:34" ht="20.25">
      <c r="A105" s="1"/>
      <c r="B105" s="1"/>
      <c r="C105" s="1"/>
      <c r="D105" s="1"/>
      <c r="E105" s="1"/>
      <c r="F105" s="1"/>
      <c r="G105" s="1"/>
      <c r="H105" s="20"/>
      <c r="I105" s="1"/>
      <c r="J105" s="1"/>
      <c r="K105" s="1"/>
      <c r="L105" s="1"/>
      <c r="M105" s="1"/>
      <c r="N105" s="1"/>
      <c r="O105" s="41" t="s">
        <v>55</v>
      </c>
      <c r="P105" s="46"/>
      <c r="Q105" s="41" t="s">
        <v>38</v>
      </c>
      <c r="R105" s="46"/>
      <c r="S105" s="28" t="s">
        <v>63</v>
      </c>
      <c r="T105" s="46"/>
      <c r="U105" s="1" t="s">
        <v>72</v>
      </c>
      <c r="V105" s="1"/>
      <c r="W105" s="1"/>
      <c r="X105" s="1"/>
      <c r="Y105" s="1"/>
      <c r="Z105" s="1"/>
      <c r="AA105" s="1"/>
      <c r="AB105" s="1"/>
      <c r="AC105" s="1"/>
      <c r="AD105" s="1"/>
      <c r="AE105" s="1"/>
      <c r="AF105" s="1"/>
      <c r="AG105" s="1"/>
      <c r="AH105" s="1"/>
    </row>
    <row r="106" spans="1:34" ht="12.75">
      <c r="A106" s="1"/>
      <c r="B106" s="1"/>
      <c r="C106" s="1"/>
      <c r="D106" s="1"/>
      <c r="E106" s="1"/>
      <c r="F106" s="1"/>
      <c r="G106" s="1"/>
      <c r="H106" s="20"/>
      <c r="I106" s="1"/>
      <c r="J106" s="1"/>
      <c r="K106" s="1"/>
      <c r="L106" s="1"/>
      <c r="M106" s="1"/>
      <c r="N106" s="1"/>
      <c r="O106" s="1"/>
      <c r="P106" s="34">
        <f>P103</f>
        <v>48</v>
      </c>
      <c r="Q106" s="1"/>
      <c r="R106" s="34">
        <f>R103+T103</f>
        <v>-176</v>
      </c>
      <c r="S106" s="1"/>
      <c r="T106" s="1"/>
      <c r="U106" s="1"/>
      <c r="V106" s="1"/>
      <c r="W106" s="1"/>
      <c r="X106" s="1"/>
      <c r="Y106" s="1"/>
      <c r="Z106" s="1"/>
      <c r="AA106" s="1"/>
      <c r="AB106" s="1"/>
      <c r="AC106" s="1"/>
      <c r="AD106" s="1"/>
      <c r="AE106" s="1"/>
      <c r="AF106" s="1"/>
      <c r="AG106" s="1"/>
      <c r="AH106" s="1"/>
    </row>
    <row r="107" spans="1:34" ht="12.75">
      <c r="A107" s="1"/>
      <c r="B107" s="1"/>
      <c r="C107" s="1"/>
      <c r="D107" s="1"/>
      <c r="E107" s="1"/>
      <c r="F107" s="1"/>
      <c r="G107" s="1"/>
      <c r="H107" s="20"/>
      <c r="I107" s="1"/>
      <c r="J107" s="1"/>
      <c r="K107" s="1"/>
      <c r="L107" s="1"/>
      <c r="M107" s="1"/>
      <c r="N107" s="1"/>
      <c r="O107" s="1"/>
      <c r="P107" s="45">
        <f>IF($H$1=852456,P106,"")</f>
      </c>
      <c r="Q107" s="9"/>
      <c r="R107" s="45">
        <f>IF($H$1=852456,R106,"")</f>
      </c>
      <c r="S107" s="1"/>
      <c r="T107" s="1"/>
      <c r="U107" s="1"/>
      <c r="V107" s="1"/>
      <c r="W107" s="1"/>
      <c r="X107" s="1"/>
      <c r="Y107" s="1"/>
      <c r="Z107" s="1"/>
      <c r="AA107" s="1"/>
      <c r="AB107" s="1"/>
      <c r="AC107" s="1"/>
      <c r="AD107" s="1"/>
      <c r="AE107" s="1"/>
      <c r="AF107" s="1"/>
      <c r="AG107" s="1"/>
      <c r="AH107" s="1"/>
    </row>
    <row r="108" spans="1:34" ht="20.25">
      <c r="A108" s="1"/>
      <c r="B108" s="1"/>
      <c r="C108" s="1"/>
      <c r="D108" s="1"/>
      <c r="E108" s="1"/>
      <c r="F108" s="1"/>
      <c r="G108" s="1"/>
      <c r="H108" s="20"/>
      <c r="I108" s="1"/>
      <c r="J108" s="1"/>
      <c r="K108" s="1"/>
      <c r="L108" s="1"/>
      <c r="M108" s="1"/>
      <c r="N108" s="1"/>
      <c r="O108" s="41" t="s">
        <v>55</v>
      </c>
      <c r="P108" s="46"/>
      <c r="Q108" s="41" t="s">
        <v>38</v>
      </c>
      <c r="R108" s="46"/>
      <c r="S108" s="28" t="s">
        <v>64</v>
      </c>
      <c r="T108" s="1" t="s">
        <v>73</v>
      </c>
      <c r="U108" s="1"/>
      <c r="V108" s="1"/>
      <c r="W108" s="1"/>
      <c r="X108" s="1"/>
      <c r="Y108" s="1"/>
      <c r="Z108" s="1"/>
      <c r="AA108" s="1"/>
      <c r="AB108" s="1"/>
      <c r="AC108" s="1"/>
      <c r="AD108" s="1"/>
      <c r="AE108" s="1"/>
      <c r="AF108" s="1"/>
      <c r="AG108" s="1"/>
      <c r="AH108" s="1"/>
    </row>
    <row r="109" spans="1:34" ht="12.75">
      <c r="A109" s="1"/>
      <c r="B109" s="1"/>
      <c r="C109" s="1"/>
      <c r="D109" s="1"/>
      <c r="E109" s="1"/>
      <c r="F109" s="1"/>
      <c r="G109" s="1"/>
      <c r="H109" s="20"/>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8">
      <c r="A110" s="1"/>
      <c r="B110" s="1"/>
      <c r="C110" s="15"/>
      <c r="D110" s="1"/>
      <c r="E110" s="1"/>
      <c r="F110" s="1"/>
      <c r="G110" s="1"/>
      <c r="H110" s="20"/>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5">
      <c r="A111" s="1"/>
      <c r="B111" s="1"/>
      <c r="C111" s="1"/>
      <c r="D111" s="1"/>
      <c r="E111" s="1"/>
      <c r="F111" s="1"/>
      <c r="G111" s="1"/>
      <c r="H111" s="20"/>
      <c r="I111" s="1"/>
      <c r="J111" s="1"/>
      <c r="K111" s="1"/>
      <c r="L111" s="1"/>
      <c r="M111" s="1"/>
      <c r="N111" s="1"/>
      <c r="O111" s="3"/>
      <c r="P111" s="3"/>
      <c r="Q111" s="1"/>
      <c r="R111" s="1"/>
      <c r="S111" s="1"/>
      <c r="T111" s="1"/>
      <c r="U111" s="1"/>
      <c r="V111" s="1"/>
      <c r="W111" s="1"/>
      <c r="X111" s="1"/>
      <c r="Y111" s="1"/>
      <c r="Z111" s="1"/>
      <c r="AA111" s="1"/>
      <c r="AB111" s="1"/>
      <c r="AC111" s="1"/>
      <c r="AD111" s="1"/>
      <c r="AE111" s="1"/>
      <c r="AF111" s="1"/>
      <c r="AG111" s="1"/>
      <c r="AH111" s="1"/>
    </row>
    <row r="112" spans="1:34" ht="12.75">
      <c r="A112" s="1"/>
      <c r="B112" s="1"/>
      <c r="C112" s="1"/>
      <c r="D112" s="1"/>
      <c r="E112" s="1"/>
      <c r="F112" s="1"/>
      <c r="G112" s="1"/>
      <c r="H112" s="20"/>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8">
      <c r="A113" s="10"/>
      <c r="B113" s="10"/>
      <c r="C113" s="179"/>
      <c r="D113" s="10"/>
      <c r="E113" s="10"/>
      <c r="F113" s="10"/>
      <c r="G113" s="10"/>
      <c r="H113" s="18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ht="12.75">
      <c r="A114" s="10"/>
      <c r="B114" s="10"/>
      <c r="C114" s="10"/>
      <c r="D114" s="10"/>
      <c r="E114" s="10"/>
      <c r="F114" s="10"/>
      <c r="G114" s="10"/>
      <c r="H114" s="18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spans="1:34" ht="12.75">
      <c r="A115" s="10"/>
      <c r="B115" s="10"/>
      <c r="C115" s="10"/>
      <c r="D115" s="10"/>
      <c r="E115" s="10"/>
      <c r="F115" s="10"/>
      <c r="G115" s="10"/>
      <c r="H115" s="18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spans="1:34" ht="12.75">
      <c r="A116" s="10"/>
      <c r="B116" s="10"/>
      <c r="C116" s="10"/>
      <c r="D116" s="10"/>
      <c r="E116" s="10"/>
      <c r="F116" s="10"/>
      <c r="G116" s="10"/>
      <c r="H116" s="18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row>
    <row r="117" spans="1:34" ht="12.75">
      <c r="A117" s="10"/>
      <c r="B117" s="10"/>
      <c r="C117" s="10"/>
      <c r="D117" s="10"/>
      <c r="E117" s="10"/>
      <c r="F117" s="10"/>
      <c r="G117" s="10"/>
      <c r="H117" s="18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spans="1:34" ht="12.75">
      <c r="A118" s="10"/>
      <c r="B118" s="10"/>
      <c r="C118" s="10"/>
      <c r="D118" s="10"/>
      <c r="E118" s="10"/>
      <c r="F118" s="10"/>
      <c r="G118" s="10"/>
      <c r="H118" s="18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row>
    <row r="119" spans="1:34" ht="12.75">
      <c r="A119" s="10"/>
      <c r="B119" s="10"/>
      <c r="C119" s="10"/>
      <c r="D119" s="10"/>
      <c r="E119" s="10"/>
      <c r="F119" s="10"/>
      <c r="G119" s="10"/>
      <c r="H119" s="18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spans="1:34" ht="12.75">
      <c r="A120" s="10"/>
      <c r="B120" s="10"/>
      <c r="C120" s="10"/>
      <c r="D120" s="10"/>
      <c r="E120" s="10"/>
      <c r="F120" s="10"/>
      <c r="G120" s="10"/>
      <c r="H120" s="18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spans="1:34" ht="12.75">
      <c r="A121" s="10"/>
      <c r="B121" s="10"/>
      <c r="C121" s="10"/>
      <c r="D121" s="10"/>
      <c r="E121" s="10"/>
      <c r="F121" s="10"/>
      <c r="G121" s="10"/>
      <c r="H121" s="18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ht="18">
      <c r="A122" s="10"/>
      <c r="B122" s="10"/>
      <c r="C122" s="179"/>
      <c r="D122" s="10"/>
      <c r="E122" s="10"/>
      <c r="F122" s="10"/>
      <c r="G122" s="10"/>
      <c r="H122" s="18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spans="1:34" ht="12.75">
      <c r="A123" s="10"/>
      <c r="B123" s="10"/>
      <c r="C123" s="10"/>
      <c r="D123" s="10"/>
      <c r="E123" s="10"/>
      <c r="F123" s="10"/>
      <c r="G123" s="10"/>
      <c r="H123" s="18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ht="12.75">
      <c r="A124" s="10"/>
      <c r="B124" s="10"/>
      <c r="C124" s="10"/>
      <c r="D124" s="10"/>
      <c r="E124" s="10"/>
      <c r="F124" s="10"/>
      <c r="G124" s="10"/>
      <c r="H124" s="18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spans="1:34" ht="12.75">
      <c r="A125" s="10"/>
      <c r="B125" s="10"/>
      <c r="C125" s="10"/>
      <c r="D125" s="10"/>
      <c r="E125" s="10"/>
      <c r="F125" s="10"/>
      <c r="G125" s="10"/>
      <c r="H125" s="18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spans="1:34" ht="12.75">
      <c r="A126" s="10"/>
      <c r="B126" s="10"/>
      <c r="C126" s="10"/>
      <c r="D126" s="10"/>
      <c r="E126" s="10"/>
      <c r="F126" s="10"/>
      <c r="G126" s="10"/>
      <c r="H126" s="18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spans="1:34" ht="12.75">
      <c r="A127" s="10"/>
      <c r="B127" s="10"/>
      <c r="C127" s="10"/>
      <c r="D127" s="10"/>
      <c r="E127" s="10"/>
      <c r="F127" s="10"/>
      <c r="G127" s="10"/>
      <c r="H127" s="18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spans="1:34" ht="15">
      <c r="A128" s="10"/>
      <c r="B128" s="10"/>
      <c r="C128" s="181"/>
      <c r="D128" s="10"/>
      <c r="E128" s="10"/>
      <c r="F128" s="10"/>
      <c r="G128" s="10"/>
      <c r="H128" s="18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spans="1:34" ht="12.75">
      <c r="A129" s="10"/>
      <c r="B129" s="10"/>
      <c r="C129" s="10"/>
      <c r="D129" s="10"/>
      <c r="E129" s="10"/>
      <c r="F129" s="10"/>
      <c r="G129" s="10"/>
      <c r="H129" s="18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spans="1:34" ht="12.75">
      <c r="A130" s="10"/>
      <c r="B130" s="10"/>
      <c r="C130" s="10"/>
      <c r="D130" s="10"/>
      <c r="E130" s="10"/>
      <c r="F130" s="10"/>
      <c r="G130" s="10"/>
      <c r="H130" s="18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1:34" ht="18">
      <c r="A131" s="10"/>
      <c r="B131" s="10"/>
      <c r="C131" s="179"/>
      <c r="D131" s="10"/>
      <c r="E131" s="10"/>
      <c r="F131" s="10"/>
      <c r="G131" s="10"/>
      <c r="H131" s="18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spans="1:34" ht="12.75">
      <c r="A132" s="10"/>
      <c r="B132" s="10"/>
      <c r="C132" s="10"/>
      <c r="D132" s="10"/>
      <c r="E132" s="10"/>
      <c r="F132" s="10"/>
      <c r="G132" s="10"/>
      <c r="H132" s="18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row>
    <row r="133" spans="1:34" ht="12.75">
      <c r="A133" s="10"/>
      <c r="B133" s="10"/>
      <c r="C133" s="10"/>
      <c r="D133" s="10"/>
      <c r="E133" s="10"/>
      <c r="F133" s="10"/>
      <c r="G133" s="10"/>
      <c r="H133" s="18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row>
    <row r="134" spans="1:34" ht="12.75">
      <c r="A134" s="10"/>
      <c r="B134" s="10"/>
      <c r="C134" s="10"/>
      <c r="D134" s="10"/>
      <c r="E134" s="10"/>
      <c r="F134" s="10"/>
      <c r="G134" s="10"/>
      <c r="H134" s="18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row>
    <row r="135" spans="1:34" ht="12.75">
      <c r="A135" s="10"/>
      <c r="B135" s="10"/>
      <c r="C135" s="10"/>
      <c r="D135" s="10"/>
      <c r="E135" s="10"/>
      <c r="F135" s="10"/>
      <c r="G135" s="10"/>
      <c r="H135" s="18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row>
    <row r="136" spans="1:34" ht="12.75">
      <c r="A136" s="10"/>
      <c r="B136" s="10"/>
      <c r="C136" s="10"/>
      <c r="D136" s="10"/>
      <c r="E136" s="10"/>
      <c r="F136" s="10"/>
      <c r="G136" s="10"/>
      <c r="H136" s="18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row>
    <row r="137" spans="1:34" ht="12.75">
      <c r="A137" s="10"/>
      <c r="B137" s="10"/>
      <c r="C137" s="10"/>
      <c r="D137" s="10"/>
      <c r="E137" s="10"/>
      <c r="F137" s="10"/>
      <c r="G137" s="10"/>
      <c r="H137" s="18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row>
    <row r="138" spans="1:34" ht="12.75">
      <c r="A138" s="10"/>
      <c r="B138" s="10"/>
      <c r="C138" s="10"/>
      <c r="D138" s="10"/>
      <c r="E138" s="10"/>
      <c r="F138" s="10"/>
      <c r="G138" s="10"/>
      <c r="H138" s="18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row>
    <row r="139" spans="1:34" ht="12.75">
      <c r="A139" s="10"/>
      <c r="B139" s="10"/>
      <c r="C139" s="10"/>
      <c r="D139" s="10"/>
      <c r="E139" s="10"/>
      <c r="F139" s="10"/>
      <c r="G139" s="10"/>
      <c r="H139" s="18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ht="12.75">
      <c r="A140" s="10"/>
      <c r="B140" s="10"/>
      <c r="C140" s="10"/>
      <c r="D140" s="10"/>
      <c r="E140" s="10"/>
      <c r="F140" s="10"/>
      <c r="G140" s="10"/>
      <c r="H140" s="18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spans="1:34" ht="12.75">
      <c r="A141" s="10"/>
      <c r="B141" s="10"/>
      <c r="C141" s="10"/>
      <c r="D141" s="10"/>
      <c r="E141" s="10"/>
      <c r="F141" s="10"/>
      <c r="G141" s="10"/>
      <c r="H141" s="18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spans="1:34" ht="12.75">
      <c r="A142" s="10"/>
      <c r="B142" s="10"/>
      <c r="C142" s="10"/>
      <c r="D142" s="10"/>
      <c r="E142" s="10"/>
      <c r="F142" s="10"/>
      <c r="G142" s="10"/>
      <c r="H142" s="18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row>
    <row r="143" spans="1:34" ht="12.75">
      <c r="A143" s="10"/>
      <c r="B143" s="10"/>
      <c r="C143" s="10"/>
      <c r="D143" s="10"/>
      <c r="E143" s="10"/>
      <c r="F143" s="10"/>
      <c r="G143" s="10"/>
      <c r="H143" s="18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spans="1:34" ht="12.75">
      <c r="A144" s="10"/>
      <c r="B144" s="10"/>
      <c r="C144" s="10"/>
      <c r="D144" s="10"/>
      <c r="E144" s="10"/>
      <c r="F144" s="10"/>
      <c r="G144" s="10"/>
      <c r="H144" s="18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row>
    <row r="145" spans="1:34" ht="12.75">
      <c r="A145" s="10"/>
      <c r="B145" s="10"/>
      <c r="C145" s="10"/>
      <c r="D145" s="10"/>
      <c r="E145" s="10"/>
      <c r="F145" s="10"/>
      <c r="G145" s="10"/>
      <c r="H145" s="18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row>
    <row r="146" spans="1:34" ht="12.75">
      <c r="A146" s="10"/>
      <c r="B146" s="10"/>
      <c r="C146" s="10"/>
      <c r="D146" s="10"/>
      <c r="E146" s="10"/>
      <c r="F146" s="10"/>
      <c r="G146" s="10"/>
      <c r="H146" s="18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row>
    <row r="147" spans="1:34" ht="12.75">
      <c r="A147" s="10"/>
      <c r="B147" s="10"/>
      <c r="C147" s="10"/>
      <c r="D147" s="10"/>
      <c r="E147" s="10"/>
      <c r="F147" s="10"/>
      <c r="G147" s="10"/>
      <c r="H147" s="18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spans="1:34" ht="12.75">
      <c r="A148" s="10"/>
      <c r="B148" s="10"/>
      <c r="C148" s="10"/>
      <c r="D148" s="10"/>
      <c r="E148" s="10"/>
      <c r="F148" s="10"/>
      <c r="G148" s="10"/>
      <c r="H148" s="18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row>
    <row r="149" spans="1:34" ht="12.75">
      <c r="A149" s="10"/>
      <c r="B149" s="10"/>
      <c r="C149" s="10"/>
      <c r="D149" s="10"/>
      <c r="E149" s="10"/>
      <c r="F149" s="10"/>
      <c r="G149" s="10"/>
      <c r="H149" s="18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row>
    <row r="150" spans="1:34" ht="12.75">
      <c r="A150" s="10"/>
      <c r="B150" s="10"/>
      <c r="C150" s="10"/>
      <c r="D150" s="10"/>
      <c r="E150" s="10"/>
      <c r="F150" s="10"/>
      <c r="G150" s="10"/>
      <c r="H150" s="18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row>
    <row r="151" spans="1:34" ht="12.75">
      <c r="A151" s="10"/>
      <c r="B151" s="10"/>
      <c r="C151" s="10"/>
      <c r="D151" s="10"/>
      <c r="E151" s="10"/>
      <c r="F151" s="10"/>
      <c r="G151" s="10"/>
      <c r="H151" s="18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row>
    <row r="152" spans="1:34" ht="12.75">
      <c r="A152" s="10"/>
      <c r="B152" s="10"/>
      <c r="C152" s="10"/>
      <c r="D152" s="10"/>
      <c r="E152" s="10"/>
      <c r="F152" s="10"/>
      <c r="G152" s="10"/>
      <c r="H152" s="18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row>
    <row r="153" spans="1:34" ht="12.75">
      <c r="A153" s="10"/>
      <c r="B153" s="10"/>
      <c r="C153" s="10"/>
      <c r="D153" s="10"/>
      <c r="E153" s="10"/>
      <c r="F153" s="10"/>
      <c r="G153" s="10"/>
      <c r="H153" s="18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spans="1:34" ht="12.75">
      <c r="A154" s="10"/>
      <c r="B154" s="10"/>
      <c r="C154" s="10"/>
      <c r="D154" s="10"/>
      <c r="E154" s="10"/>
      <c r="F154" s="10"/>
      <c r="G154" s="10"/>
      <c r="H154" s="18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row>
    <row r="155" spans="1:34" ht="12.75">
      <c r="A155" s="10"/>
      <c r="B155" s="10"/>
      <c r="C155" s="182"/>
      <c r="D155" s="10"/>
      <c r="E155" s="10"/>
      <c r="F155" s="10"/>
      <c r="G155" s="10"/>
      <c r="H155" s="18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row>
    <row r="156" spans="1:34" ht="12.75">
      <c r="A156" s="10"/>
      <c r="B156" s="10"/>
      <c r="C156" s="10"/>
      <c r="D156" s="10"/>
      <c r="E156" s="10"/>
      <c r="F156" s="10"/>
      <c r="G156" s="10"/>
      <c r="H156" s="18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row>
    <row r="157" spans="1:34" ht="12.75">
      <c r="A157" s="10"/>
      <c r="B157" s="10"/>
      <c r="C157" s="10"/>
      <c r="D157" s="10"/>
      <c r="E157" s="10"/>
      <c r="F157" s="10"/>
      <c r="G157" s="10"/>
      <c r="H157" s="18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34" ht="12.75">
      <c r="A158" s="10"/>
      <c r="B158" s="10"/>
      <c r="C158" s="182"/>
      <c r="D158" s="10"/>
      <c r="E158" s="10"/>
      <c r="F158" s="10"/>
      <c r="G158" s="10"/>
      <c r="H158" s="18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row>
    <row r="159" spans="1:34" ht="12.75">
      <c r="A159" s="10"/>
      <c r="B159" s="10"/>
      <c r="C159" s="10"/>
      <c r="D159" s="10"/>
      <c r="E159" s="10"/>
      <c r="F159" s="10"/>
      <c r="G159" s="10"/>
      <c r="H159" s="18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row>
    <row r="160" spans="1:34" ht="12.75">
      <c r="A160" s="10"/>
      <c r="B160" s="10"/>
      <c r="C160" s="10"/>
      <c r="D160" s="10"/>
      <c r="E160" s="10"/>
      <c r="F160" s="10"/>
      <c r="G160" s="10"/>
      <c r="H160" s="18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row>
    <row r="161" spans="1:34" ht="15">
      <c r="A161" s="10"/>
      <c r="B161" s="10"/>
      <c r="C161" s="183"/>
      <c r="D161" s="10"/>
      <c r="E161" s="10"/>
      <c r="F161" s="10"/>
      <c r="G161" s="10"/>
      <c r="H161" s="18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row>
    <row r="162" spans="1:34" ht="12.75">
      <c r="A162" s="10"/>
      <c r="B162" s="10"/>
      <c r="C162" s="10"/>
      <c r="D162" s="10"/>
      <c r="E162" s="10"/>
      <c r="F162" s="10"/>
      <c r="G162" s="10"/>
      <c r="H162" s="18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row>
    <row r="163" spans="1:34" ht="12.75">
      <c r="A163" s="10"/>
      <c r="B163" s="10"/>
      <c r="C163" s="10"/>
      <c r="D163" s="10"/>
      <c r="E163" s="10"/>
      <c r="F163" s="10"/>
      <c r="G163" s="10"/>
      <c r="H163" s="184"/>
      <c r="I163" s="10"/>
      <c r="J163" s="10"/>
      <c r="K163" s="10"/>
      <c r="L163" s="10"/>
      <c r="M163" s="10"/>
      <c r="N163" s="10"/>
      <c r="O163" s="10"/>
      <c r="P163" s="10"/>
      <c r="Q163" s="184"/>
      <c r="R163" s="10"/>
      <c r="S163" s="10"/>
      <c r="T163" s="10"/>
      <c r="U163" s="10"/>
      <c r="V163" s="10"/>
      <c r="W163" s="10"/>
      <c r="X163" s="10"/>
      <c r="Y163" s="10"/>
      <c r="Z163" s="10"/>
      <c r="AA163" s="10"/>
      <c r="AB163" s="10"/>
      <c r="AC163" s="10"/>
      <c r="AD163" s="10"/>
      <c r="AE163" s="10"/>
      <c r="AF163" s="10"/>
      <c r="AG163" s="10"/>
      <c r="AH163" s="10"/>
    </row>
    <row r="164" spans="1:34" ht="15">
      <c r="A164" s="10"/>
      <c r="B164" s="10"/>
      <c r="C164" s="183"/>
      <c r="D164" s="10"/>
      <c r="E164" s="10"/>
      <c r="F164" s="10"/>
      <c r="G164" s="10"/>
      <c r="H164" s="180"/>
      <c r="I164" s="183"/>
      <c r="J164" s="10"/>
      <c r="K164" s="10"/>
      <c r="L164" s="10"/>
      <c r="M164" s="10"/>
      <c r="N164" s="10"/>
      <c r="O164" s="10"/>
      <c r="P164" s="10"/>
      <c r="Q164" s="10"/>
      <c r="R164" s="183"/>
      <c r="S164" s="10"/>
      <c r="T164" s="10"/>
      <c r="U164" s="10"/>
      <c r="V164" s="10"/>
      <c r="W164" s="10"/>
      <c r="X164" s="10"/>
      <c r="Y164" s="10"/>
      <c r="Z164" s="10"/>
      <c r="AA164" s="10"/>
      <c r="AB164" s="10"/>
      <c r="AC164" s="10"/>
      <c r="AD164" s="10"/>
      <c r="AE164" s="10"/>
      <c r="AF164" s="10"/>
      <c r="AG164" s="10"/>
      <c r="AH164" s="10"/>
    </row>
    <row r="165" spans="1:34" ht="12.75">
      <c r="A165" s="10"/>
      <c r="B165" s="10"/>
      <c r="C165" s="10"/>
      <c r="D165" s="10"/>
      <c r="E165" s="10"/>
      <c r="F165" s="10"/>
      <c r="G165" s="10"/>
      <c r="H165" s="18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row>
    <row r="166" spans="1:34" ht="12.75">
      <c r="A166" s="10"/>
      <c r="B166" s="10"/>
      <c r="C166" s="10"/>
      <c r="D166" s="10"/>
      <c r="E166" s="10"/>
      <c r="F166" s="10"/>
      <c r="G166" s="10"/>
      <c r="H166" s="18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row>
    <row r="167" spans="1:34" ht="12.75">
      <c r="A167" s="10"/>
      <c r="B167" s="10"/>
      <c r="C167" s="10"/>
      <c r="D167" s="10"/>
      <c r="E167" s="10"/>
      <c r="F167" s="10"/>
      <c r="G167" s="10"/>
      <c r="H167" s="18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spans="1:34" ht="12.75">
      <c r="A168" s="10"/>
      <c r="B168" s="10"/>
      <c r="C168" s="10"/>
      <c r="D168" s="10"/>
      <c r="E168" s="10"/>
      <c r="F168" s="10"/>
      <c r="G168" s="10"/>
      <c r="H168" s="18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spans="1:34" ht="12.75">
      <c r="A169" s="10"/>
      <c r="B169" s="10"/>
      <c r="C169" s="10"/>
      <c r="D169" s="10"/>
      <c r="E169" s="10"/>
      <c r="F169" s="10"/>
      <c r="G169" s="10"/>
      <c r="H169" s="18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ht="12.75">
      <c r="A170" s="10"/>
      <c r="B170" s="10"/>
      <c r="C170" s="10"/>
      <c r="D170" s="10"/>
      <c r="E170" s="10"/>
      <c r="F170" s="10"/>
      <c r="G170" s="10"/>
      <c r="H170" s="18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spans="1:34" ht="12.75">
      <c r="A171" s="10"/>
      <c r="B171" s="10"/>
      <c r="C171" s="10"/>
      <c r="D171" s="10"/>
      <c r="E171" s="10"/>
      <c r="F171" s="10"/>
      <c r="G171" s="10"/>
      <c r="H171" s="18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spans="1:34" ht="12.75">
      <c r="A172" s="10"/>
      <c r="B172" s="10"/>
      <c r="C172" s="10"/>
      <c r="D172" s="10"/>
      <c r="E172" s="10"/>
      <c r="F172" s="10"/>
      <c r="G172" s="10"/>
      <c r="H172" s="18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spans="1:34" ht="12.75">
      <c r="A173" s="10"/>
      <c r="B173" s="10"/>
      <c r="C173" s="10"/>
      <c r="D173" s="10"/>
      <c r="E173" s="10"/>
      <c r="F173" s="10"/>
      <c r="G173" s="10"/>
      <c r="H173" s="18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ht="12.75">
      <c r="A174" s="10"/>
      <c r="B174" s="10"/>
      <c r="C174" s="10"/>
      <c r="D174" s="10"/>
      <c r="E174" s="10"/>
      <c r="F174" s="10"/>
      <c r="G174" s="10"/>
      <c r="H174" s="18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spans="1:34" ht="12.75">
      <c r="A175" s="10"/>
      <c r="B175" s="10"/>
      <c r="C175" s="10"/>
      <c r="D175" s="10"/>
      <c r="E175" s="10"/>
      <c r="F175" s="10"/>
      <c r="G175" s="10"/>
      <c r="H175" s="18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ht="12.75">
      <c r="A176" s="10"/>
      <c r="B176" s="10"/>
      <c r="C176" s="10"/>
      <c r="D176" s="10"/>
      <c r="E176" s="10"/>
      <c r="F176" s="10"/>
      <c r="G176" s="10"/>
      <c r="H176" s="18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spans="1:34" ht="12.75">
      <c r="A177" s="10"/>
      <c r="B177" s="10"/>
      <c r="C177" s="10"/>
      <c r="D177" s="10"/>
      <c r="E177" s="10"/>
      <c r="F177" s="10"/>
      <c r="G177" s="10"/>
      <c r="H177" s="18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ht="12.75">
      <c r="A178" s="10"/>
      <c r="B178" s="10"/>
      <c r="C178" s="10"/>
      <c r="D178" s="10"/>
      <c r="E178" s="10"/>
      <c r="F178" s="10"/>
      <c r="G178" s="10"/>
      <c r="H178" s="18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row>
    <row r="179" spans="1:34" ht="12.75">
      <c r="A179" s="10"/>
      <c r="B179" s="10"/>
      <c r="C179" s="10"/>
      <c r="D179" s="10"/>
      <c r="E179" s="10"/>
      <c r="F179" s="10"/>
      <c r="G179" s="10"/>
      <c r="H179" s="18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ht="12.75">
      <c r="A180" s="10"/>
      <c r="B180" s="10"/>
      <c r="C180" s="10"/>
      <c r="D180" s="10"/>
      <c r="E180" s="10"/>
      <c r="F180" s="10"/>
      <c r="G180" s="10"/>
      <c r="H180" s="18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spans="1:34" ht="12.75">
      <c r="A181" s="10"/>
      <c r="B181" s="10"/>
      <c r="C181" s="10"/>
      <c r="D181" s="10"/>
      <c r="E181" s="10"/>
      <c r="F181" s="10"/>
      <c r="G181" s="10"/>
      <c r="H181" s="18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ht="12.75">
      <c r="A182" s="10"/>
      <c r="B182" s="10"/>
      <c r="C182" s="10"/>
      <c r="D182" s="10"/>
      <c r="E182" s="10"/>
      <c r="F182" s="10"/>
      <c r="G182" s="10"/>
      <c r="H182" s="18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row>
    <row r="183" spans="1:34" ht="12.75">
      <c r="A183" s="10"/>
      <c r="B183" s="10"/>
      <c r="C183" s="10"/>
      <c r="D183" s="10"/>
      <c r="E183" s="10"/>
      <c r="F183" s="10"/>
      <c r="G183" s="10"/>
      <c r="H183" s="18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spans="1:34" ht="12.75">
      <c r="A184" s="10"/>
      <c r="B184" s="10"/>
      <c r="C184" s="10"/>
      <c r="D184" s="10"/>
      <c r="E184" s="10"/>
      <c r="F184" s="10"/>
      <c r="G184" s="10"/>
      <c r="H184" s="18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spans="1:34" ht="12.75">
      <c r="A185" s="10"/>
      <c r="B185" s="10"/>
      <c r="C185" s="10"/>
      <c r="D185" s="10"/>
      <c r="E185" s="10"/>
      <c r="F185" s="10"/>
      <c r="G185" s="10"/>
      <c r="H185" s="18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spans="1:34" ht="12.75">
      <c r="A186" s="10"/>
      <c r="B186" s="10"/>
      <c r="C186" s="10"/>
      <c r="D186" s="10"/>
      <c r="E186" s="10"/>
      <c r="F186" s="10"/>
      <c r="G186" s="10"/>
      <c r="H186" s="18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row>
    <row r="187" spans="1:34" ht="12.75">
      <c r="A187" s="10"/>
      <c r="B187" s="10"/>
      <c r="C187" s="10"/>
      <c r="D187" s="10"/>
      <c r="E187" s="10"/>
      <c r="F187" s="10"/>
      <c r="G187" s="10"/>
      <c r="H187" s="18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spans="1:34" ht="12.75">
      <c r="A188" s="10"/>
      <c r="B188" s="10"/>
      <c r="C188" s="10"/>
      <c r="D188" s="10"/>
      <c r="E188" s="10"/>
      <c r="F188" s="10"/>
      <c r="G188" s="10"/>
      <c r="H188" s="18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row>
    <row r="189" spans="1:34" ht="12.75">
      <c r="A189" s="10"/>
      <c r="B189" s="10"/>
      <c r="C189" s="10"/>
      <c r="D189" s="10"/>
      <c r="E189" s="10"/>
      <c r="F189" s="10"/>
      <c r="G189" s="10"/>
      <c r="H189" s="18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row>
    <row r="190" spans="1:34" ht="12.75">
      <c r="A190" s="10"/>
      <c r="B190" s="10"/>
      <c r="C190" s="10"/>
      <c r="D190" s="10"/>
      <c r="E190" s="10"/>
      <c r="F190" s="10"/>
      <c r="G190" s="10"/>
      <c r="H190" s="18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row>
    <row r="191" spans="1:34" ht="12.75">
      <c r="A191" s="10"/>
      <c r="B191" s="10"/>
      <c r="C191" s="182"/>
      <c r="D191" s="182"/>
      <c r="E191" s="182"/>
      <c r="F191" s="182"/>
      <c r="G191" s="182"/>
      <c r="H191" s="185"/>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row>
    <row r="192" spans="1:34" ht="12.75">
      <c r="A192" s="182"/>
      <c r="B192" s="182"/>
      <c r="C192" s="182"/>
      <c r="D192" s="182"/>
      <c r="E192" s="182"/>
      <c r="F192" s="182"/>
      <c r="G192" s="182"/>
      <c r="H192" s="185"/>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row>
    <row r="193" spans="1:34" ht="12.75">
      <c r="A193" s="182"/>
      <c r="B193" s="182"/>
      <c r="C193" s="182"/>
      <c r="D193" s="182"/>
      <c r="E193" s="182"/>
      <c r="F193" s="182"/>
      <c r="G193" s="182"/>
      <c r="H193" s="185"/>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row>
    <row r="194" spans="1:34" ht="12.75">
      <c r="A194" s="182"/>
      <c r="B194" s="182"/>
      <c r="C194" s="182"/>
      <c r="D194" s="182"/>
      <c r="E194" s="182"/>
      <c r="F194" s="182"/>
      <c r="G194" s="182"/>
      <c r="H194" s="185"/>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row>
    <row r="195" spans="1:34" ht="12.75">
      <c r="A195" s="182"/>
      <c r="B195" s="182"/>
      <c r="C195" s="182"/>
      <c r="D195" s="182"/>
      <c r="E195" s="182"/>
      <c r="F195" s="182"/>
      <c r="G195" s="182"/>
      <c r="H195" s="185"/>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row>
    <row r="196" spans="1:34" ht="12.75">
      <c r="A196" s="182"/>
      <c r="B196" s="182"/>
      <c r="C196" s="182"/>
      <c r="D196" s="182"/>
      <c r="E196" s="182"/>
      <c r="F196" s="182"/>
      <c r="G196" s="182"/>
      <c r="H196" s="185"/>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row>
    <row r="197" spans="1:34" ht="12.75">
      <c r="A197" s="182"/>
      <c r="B197" s="182"/>
      <c r="C197" s="182"/>
      <c r="D197" s="182"/>
      <c r="E197" s="182"/>
      <c r="F197" s="182"/>
      <c r="G197" s="182"/>
      <c r="H197" s="185"/>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row>
    <row r="198" spans="1:34" ht="12.75">
      <c r="A198" s="182"/>
      <c r="B198" s="182"/>
      <c r="C198" s="182"/>
      <c r="D198" s="182"/>
      <c r="E198" s="182"/>
      <c r="F198" s="182"/>
      <c r="G198" s="182"/>
      <c r="H198" s="185"/>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row>
    <row r="199" spans="1:34" ht="12.75">
      <c r="A199" s="186"/>
      <c r="B199" s="186"/>
      <c r="C199" s="186"/>
      <c r="D199" s="186"/>
      <c r="E199" s="186"/>
      <c r="F199" s="186"/>
      <c r="G199" s="186"/>
      <c r="H199" s="187"/>
      <c r="I199" s="186"/>
      <c r="J199" s="186"/>
      <c r="K199" s="186"/>
      <c r="L199" s="186"/>
      <c r="M199" s="186"/>
      <c r="N199" s="186"/>
      <c r="O199" s="186"/>
      <c r="P199" s="186"/>
      <c r="Q199" s="186"/>
      <c r="R199" s="186"/>
      <c r="S199" s="186"/>
      <c r="T199" s="186"/>
      <c r="U199" s="186"/>
      <c r="V199" s="186"/>
      <c r="W199" s="186"/>
      <c r="X199" s="186"/>
      <c r="Y199" s="186"/>
      <c r="Z199" s="186"/>
      <c r="AA199" s="182"/>
      <c r="AB199" s="182"/>
      <c r="AC199" s="182"/>
      <c r="AD199" s="182"/>
      <c r="AE199" s="182"/>
      <c r="AF199" s="182"/>
      <c r="AG199" s="182"/>
      <c r="AH199" s="182"/>
    </row>
    <row r="200" spans="1:34" ht="12.75">
      <c r="A200" s="186"/>
      <c r="B200" s="186"/>
      <c r="C200" s="186"/>
      <c r="D200" s="186"/>
      <c r="E200" s="186"/>
      <c r="F200" s="186"/>
      <c r="G200" s="186"/>
      <c r="H200" s="187"/>
      <c r="I200" s="186"/>
      <c r="J200" s="186"/>
      <c r="K200" s="188" t="s">
        <v>7</v>
      </c>
      <c r="L200" s="189" t="s">
        <v>8</v>
      </c>
      <c r="M200" s="189" t="s">
        <v>9</v>
      </c>
      <c r="N200" s="189" t="s">
        <v>10</v>
      </c>
      <c r="O200" s="189" t="s">
        <v>11</v>
      </c>
      <c r="P200" s="189" t="s">
        <v>12</v>
      </c>
      <c r="Q200" s="189" t="s">
        <v>13</v>
      </c>
      <c r="R200" s="189" t="s">
        <v>3</v>
      </c>
      <c r="S200" s="189" t="s">
        <v>4</v>
      </c>
      <c r="T200" s="189" t="s">
        <v>5</v>
      </c>
      <c r="U200" s="189" t="s">
        <v>6</v>
      </c>
      <c r="V200" s="186"/>
      <c r="W200" s="186"/>
      <c r="X200" s="186"/>
      <c r="Y200" s="186"/>
      <c r="Z200" s="186"/>
      <c r="AA200" s="182"/>
      <c r="AB200" s="182"/>
      <c r="AC200" s="182"/>
      <c r="AD200" s="182"/>
      <c r="AE200" s="182"/>
      <c r="AF200" s="182"/>
      <c r="AG200" s="182"/>
      <c r="AH200" s="182"/>
    </row>
    <row r="201" spans="1:34" ht="12.75">
      <c r="A201" s="186"/>
      <c r="B201" s="186"/>
      <c r="C201" s="186"/>
      <c r="D201" s="186"/>
      <c r="E201" s="186"/>
      <c r="F201" s="186"/>
      <c r="G201" s="186"/>
      <c r="H201" s="187"/>
      <c r="I201" s="186"/>
      <c r="J201" s="186"/>
      <c r="K201" s="186"/>
      <c r="L201" s="186"/>
      <c r="M201" s="186"/>
      <c r="N201" s="186"/>
      <c r="O201" s="186"/>
      <c r="P201" s="186"/>
      <c r="Q201" s="186"/>
      <c r="R201" s="186"/>
      <c r="S201" s="186"/>
      <c r="T201" s="186"/>
      <c r="U201" s="186"/>
      <c r="V201" s="186"/>
      <c r="W201" s="186"/>
      <c r="X201" s="186"/>
      <c r="Y201" s="186"/>
      <c r="Z201" s="186"/>
      <c r="AA201" s="182"/>
      <c r="AB201" s="182"/>
      <c r="AC201" s="182"/>
      <c r="AD201" s="182"/>
      <c r="AE201" s="182"/>
      <c r="AF201" s="182"/>
      <c r="AG201" s="182"/>
      <c r="AH201" s="182"/>
    </row>
    <row r="202" spans="1:34" ht="12.75">
      <c r="A202" s="186"/>
      <c r="B202" s="186"/>
      <c r="C202" s="186"/>
      <c r="D202" s="186"/>
      <c r="E202" s="186"/>
      <c r="F202" s="186"/>
      <c r="G202" s="186"/>
      <c r="H202" s="187"/>
      <c r="I202" s="186"/>
      <c r="J202" s="186"/>
      <c r="K202" s="186"/>
      <c r="L202" s="186"/>
      <c r="M202" s="186"/>
      <c r="N202" s="186"/>
      <c r="O202" s="186"/>
      <c r="P202" s="186"/>
      <c r="Q202" s="186"/>
      <c r="R202" s="186"/>
      <c r="S202" s="186"/>
      <c r="T202" s="186"/>
      <c r="U202" s="186"/>
      <c r="V202" s="186"/>
      <c r="W202" s="186"/>
      <c r="X202" s="186"/>
      <c r="Y202" s="186"/>
      <c r="Z202" s="186"/>
      <c r="AA202" s="182"/>
      <c r="AB202" s="182"/>
      <c r="AC202" s="182"/>
      <c r="AD202" s="182"/>
      <c r="AE202" s="182"/>
      <c r="AF202" s="182"/>
      <c r="AG202" s="182"/>
      <c r="AH202" s="182"/>
    </row>
    <row r="203" spans="1:34" ht="12.75">
      <c r="A203" s="186"/>
      <c r="B203" s="186"/>
      <c r="C203" s="186"/>
      <c r="D203" s="186"/>
      <c r="E203" s="186"/>
      <c r="F203" s="186"/>
      <c r="G203" s="186"/>
      <c r="H203" s="187"/>
      <c r="I203" s="186"/>
      <c r="J203" s="186"/>
      <c r="K203" s="186"/>
      <c r="L203" s="186"/>
      <c r="M203" s="186"/>
      <c r="N203" s="186"/>
      <c r="O203" s="186"/>
      <c r="P203" s="186"/>
      <c r="Q203" s="186"/>
      <c r="R203" s="186"/>
      <c r="S203" s="186"/>
      <c r="T203" s="186"/>
      <c r="U203" s="186"/>
      <c r="V203" s="186"/>
      <c r="W203" s="186"/>
      <c r="X203" s="186"/>
      <c r="Y203" s="186"/>
      <c r="Z203" s="186"/>
      <c r="AA203" s="182"/>
      <c r="AB203" s="182"/>
      <c r="AC203" s="182"/>
      <c r="AD203" s="182"/>
      <c r="AE203" s="182"/>
      <c r="AF203" s="182"/>
      <c r="AG203" s="182"/>
      <c r="AH203" s="182"/>
    </row>
    <row r="204" spans="1:34" ht="12.75">
      <c r="A204" s="186"/>
      <c r="B204" s="186"/>
      <c r="C204" s="186"/>
      <c r="D204" s="186"/>
      <c r="E204" s="186"/>
      <c r="F204" s="186"/>
      <c r="G204" s="186"/>
      <c r="H204" s="187"/>
      <c r="I204" s="186"/>
      <c r="J204" s="186"/>
      <c r="K204" s="186"/>
      <c r="L204" s="186"/>
      <c r="M204" s="186"/>
      <c r="N204" s="186"/>
      <c r="O204" s="186"/>
      <c r="P204" s="186"/>
      <c r="Q204" s="186"/>
      <c r="R204" s="186"/>
      <c r="S204" s="186"/>
      <c r="T204" s="186"/>
      <c r="U204" s="186"/>
      <c r="V204" s="186"/>
      <c r="W204" s="186"/>
      <c r="X204" s="186"/>
      <c r="Y204" s="186"/>
      <c r="Z204" s="186"/>
      <c r="AA204" s="182"/>
      <c r="AB204" s="182"/>
      <c r="AC204" s="182"/>
      <c r="AD204" s="182"/>
      <c r="AE204" s="182"/>
      <c r="AF204" s="182"/>
      <c r="AG204" s="182"/>
      <c r="AH204" s="182"/>
    </row>
    <row r="205" spans="1:34" ht="12.75">
      <c r="A205" s="186"/>
      <c r="B205" s="186"/>
      <c r="C205" s="186"/>
      <c r="D205" s="186"/>
      <c r="E205" s="186"/>
      <c r="F205" s="186"/>
      <c r="G205" s="186"/>
      <c r="H205" s="187"/>
      <c r="I205" s="186"/>
      <c r="J205" s="186"/>
      <c r="K205" s="186"/>
      <c r="L205" s="186"/>
      <c r="M205" s="186"/>
      <c r="N205" s="186"/>
      <c r="O205" s="186"/>
      <c r="P205" s="186"/>
      <c r="Q205" s="186"/>
      <c r="R205" s="186"/>
      <c r="S205" s="186"/>
      <c r="T205" s="186"/>
      <c r="U205" s="186"/>
      <c r="V205" s="186"/>
      <c r="W205" s="186"/>
      <c r="X205" s="186"/>
      <c r="Y205" s="186"/>
      <c r="Z205" s="186"/>
      <c r="AA205" s="182"/>
      <c r="AB205" s="182"/>
      <c r="AC205" s="182"/>
      <c r="AD205" s="182"/>
      <c r="AE205" s="182"/>
      <c r="AF205" s="182"/>
      <c r="AG205" s="182"/>
      <c r="AH205" s="182"/>
    </row>
    <row r="206" spans="1:34" ht="12.75">
      <c r="A206" s="186"/>
      <c r="B206" s="186"/>
      <c r="C206" s="186"/>
      <c r="D206" s="186"/>
      <c r="E206" s="186"/>
      <c r="F206" s="186"/>
      <c r="G206" s="186"/>
      <c r="H206" s="187"/>
      <c r="I206" s="186"/>
      <c r="J206" s="186"/>
      <c r="K206" s="186"/>
      <c r="L206" s="186"/>
      <c r="M206" s="186"/>
      <c r="N206" s="186"/>
      <c r="O206" s="186"/>
      <c r="P206" s="186"/>
      <c r="Q206" s="186"/>
      <c r="R206" s="186"/>
      <c r="S206" s="186"/>
      <c r="T206" s="186"/>
      <c r="U206" s="186"/>
      <c r="V206" s="186"/>
      <c r="W206" s="186"/>
      <c r="X206" s="186"/>
      <c r="Y206" s="186"/>
      <c r="Z206" s="186"/>
      <c r="AA206" s="182"/>
      <c r="AB206" s="182"/>
      <c r="AC206" s="182"/>
      <c r="AD206" s="182"/>
      <c r="AE206" s="182"/>
      <c r="AF206" s="182"/>
      <c r="AG206" s="182"/>
      <c r="AH206" s="182"/>
    </row>
    <row r="207" spans="1:34" ht="12.75">
      <c r="A207" s="186"/>
      <c r="B207" s="186"/>
      <c r="C207" s="186"/>
      <c r="D207" s="186"/>
      <c r="E207" s="186"/>
      <c r="F207" s="186"/>
      <c r="G207" s="186"/>
      <c r="H207" s="187"/>
      <c r="I207" s="186"/>
      <c r="J207" s="186"/>
      <c r="K207" s="186"/>
      <c r="L207" s="186"/>
      <c r="M207" s="186"/>
      <c r="N207" s="186"/>
      <c r="O207" s="186"/>
      <c r="P207" s="186"/>
      <c r="Q207" s="186"/>
      <c r="R207" s="186"/>
      <c r="S207" s="186"/>
      <c r="T207" s="186"/>
      <c r="U207" s="186"/>
      <c r="V207" s="186"/>
      <c r="W207" s="186"/>
      <c r="X207" s="186"/>
      <c r="Y207" s="186"/>
      <c r="Z207" s="186"/>
      <c r="AA207" s="182"/>
      <c r="AB207" s="182"/>
      <c r="AC207" s="182"/>
      <c r="AD207" s="182"/>
      <c r="AE207" s="182"/>
      <c r="AF207" s="182"/>
      <c r="AG207" s="182"/>
      <c r="AH207" s="182"/>
    </row>
    <row r="208" spans="1:34" ht="12.75">
      <c r="A208" s="186"/>
      <c r="B208" s="186"/>
      <c r="C208" s="186"/>
      <c r="D208" s="186"/>
      <c r="E208" s="186"/>
      <c r="F208" s="186"/>
      <c r="G208" s="186"/>
      <c r="H208" s="187"/>
      <c r="I208" s="186"/>
      <c r="J208" s="186"/>
      <c r="K208" s="186"/>
      <c r="L208" s="186"/>
      <c r="M208" s="186"/>
      <c r="N208" s="186"/>
      <c r="O208" s="186"/>
      <c r="P208" s="186"/>
      <c r="Q208" s="186"/>
      <c r="R208" s="186"/>
      <c r="S208" s="186"/>
      <c r="T208" s="186"/>
      <c r="U208" s="186"/>
      <c r="V208" s="186"/>
      <c r="W208" s="186"/>
      <c r="X208" s="186"/>
      <c r="Y208" s="186"/>
      <c r="Z208" s="186"/>
      <c r="AA208" s="182"/>
      <c r="AB208" s="182"/>
      <c r="AC208" s="182"/>
      <c r="AD208" s="182"/>
      <c r="AE208" s="182"/>
      <c r="AF208" s="182"/>
      <c r="AG208" s="182"/>
      <c r="AH208" s="182"/>
    </row>
    <row r="209" spans="1:34" ht="12.75">
      <c r="A209" s="186"/>
      <c r="B209" s="186"/>
      <c r="C209" s="186"/>
      <c r="D209" s="186"/>
      <c r="E209" s="186"/>
      <c r="F209" s="186"/>
      <c r="G209" s="186"/>
      <c r="H209" s="187"/>
      <c r="I209" s="186"/>
      <c r="J209" s="186"/>
      <c r="K209" s="186"/>
      <c r="L209" s="186"/>
      <c r="M209" s="186"/>
      <c r="N209" s="186"/>
      <c r="O209" s="186"/>
      <c r="P209" s="186"/>
      <c r="Q209" s="186"/>
      <c r="R209" s="186"/>
      <c r="S209" s="186"/>
      <c r="T209" s="186"/>
      <c r="U209" s="186"/>
      <c r="V209" s="186"/>
      <c r="W209" s="186"/>
      <c r="X209" s="186"/>
      <c r="Y209" s="186"/>
      <c r="Z209" s="186"/>
      <c r="AA209" s="182"/>
      <c r="AB209" s="182"/>
      <c r="AC209" s="182"/>
      <c r="AD209" s="182"/>
      <c r="AE209" s="182"/>
      <c r="AF209" s="182"/>
      <c r="AG209" s="182"/>
      <c r="AH209" s="182"/>
    </row>
    <row r="210" spans="1:34" ht="12.75">
      <c r="A210" s="186"/>
      <c r="B210" s="186"/>
      <c r="C210" s="186"/>
      <c r="D210" s="186"/>
      <c r="E210" s="186"/>
      <c r="F210" s="186"/>
      <c r="G210" s="186"/>
      <c r="H210" s="187"/>
      <c r="I210" s="186"/>
      <c r="J210" s="186"/>
      <c r="K210" s="186"/>
      <c r="L210" s="186"/>
      <c r="M210" s="186"/>
      <c r="N210" s="186"/>
      <c r="O210" s="186"/>
      <c r="P210" s="186"/>
      <c r="Q210" s="186"/>
      <c r="R210" s="186"/>
      <c r="S210" s="186"/>
      <c r="T210" s="186"/>
      <c r="U210" s="186"/>
      <c r="V210" s="186"/>
      <c r="W210" s="186"/>
      <c r="X210" s="186"/>
      <c r="Y210" s="186"/>
      <c r="Z210" s="186"/>
      <c r="AA210" s="182"/>
      <c r="AB210" s="182"/>
      <c r="AC210" s="182"/>
      <c r="AD210" s="182"/>
      <c r="AE210" s="182"/>
      <c r="AF210" s="182"/>
      <c r="AG210" s="182"/>
      <c r="AH210" s="182"/>
    </row>
    <row r="211" spans="1:34" ht="12.75">
      <c r="A211" s="186"/>
      <c r="B211" s="186"/>
      <c r="C211" s="186"/>
      <c r="D211" s="186"/>
      <c r="E211" s="186"/>
      <c r="F211" s="186"/>
      <c r="G211" s="186"/>
      <c r="H211" s="187"/>
      <c r="I211" s="186"/>
      <c r="J211" s="186"/>
      <c r="K211" s="186"/>
      <c r="L211" s="186"/>
      <c r="M211" s="186"/>
      <c r="N211" s="186"/>
      <c r="O211" s="186"/>
      <c r="P211" s="186"/>
      <c r="Q211" s="186"/>
      <c r="R211" s="186"/>
      <c r="S211" s="186"/>
      <c r="T211" s="186"/>
      <c r="U211" s="186"/>
      <c r="V211" s="186"/>
      <c r="W211" s="186"/>
      <c r="X211" s="186"/>
      <c r="Y211" s="186"/>
      <c r="Z211" s="186"/>
      <c r="AA211" s="182"/>
      <c r="AB211" s="182"/>
      <c r="AC211" s="182"/>
      <c r="AD211" s="182"/>
      <c r="AE211" s="182"/>
      <c r="AF211" s="182"/>
      <c r="AG211" s="182"/>
      <c r="AH211" s="182"/>
    </row>
    <row r="212" spans="1:34" ht="12.75">
      <c r="A212" s="186"/>
      <c r="B212" s="186"/>
      <c r="C212" s="186"/>
      <c r="D212" s="186"/>
      <c r="E212" s="186"/>
      <c r="F212" s="186"/>
      <c r="G212" s="186"/>
      <c r="H212" s="187"/>
      <c r="I212" s="186"/>
      <c r="J212" s="186"/>
      <c r="K212" s="186"/>
      <c r="L212" s="186"/>
      <c r="M212" s="186"/>
      <c r="N212" s="186"/>
      <c r="O212" s="186"/>
      <c r="P212" s="186"/>
      <c r="Q212" s="186"/>
      <c r="R212" s="186"/>
      <c r="S212" s="186"/>
      <c r="T212" s="186"/>
      <c r="U212" s="186"/>
      <c r="V212" s="186"/>
      <c r="W212" s="186"/>
      <c r="X212" s="186"/>
      <c r="Y212" s="186"/>
      <c r="Z212" s="186"/>
      <c r="AA212" s="182"/>
      <c r="AB212" s="182"/>
      <c r="AC212" s="182"/>
      <c r="AD212" s="182"/>
      <c r="AE212" s="182"/>
      <c r="AF212" s="182"/>
      <c r="AG212" s="182"/>
      <c r="AH212" s="182"/>
    </row>
    <row r="213" spans="1:34" ht="12.75">
      <c r="A213" s="186"/>
      <c r="B213" s="186"/>
      <c r="C213" s="186"/>
      <c r="D213" s="186"/>
      <c r="E213" s="186"/>
      <c r="F213" s="186"/>
      <c r="G213" s="186"/>
      <c r="H213" s="187"/>
      <c r="I213" s="186"/>
      <c r="J213" s="186"/>
      <c r="K213" s="186"/>
      <c r="L213" s="186"/>
      <c r="M213" s="186"/>
      <c r="N213" s="186"/>
      <c r="O213" s="186"/>
      <c r="P213" s="186"/>
      <c r="Q213" s="186"/>
      <c r="R213" s="186"/>
      <c r="S213" s="186"/>
      <c r="T213" s="186"/>
      <c r="U213" s="186"/>
      <c r="V213" s="186"/>
      <c r="W213" s="186"/>
      <c r="X213" s="186"/>
      <c r="Y213" s="186"/>
      <c r="Z213" s="186"/>
      <c r="AA213" s="182"/>
      <c r="AB213" s="182"/>
      <c r="AC213" s="182"/>
      <c r="AD213" s="182"/>
      <c r="AE213" s="182"/>
      <c r="AF213" s="182"/>
      <c r="AG213" s="182"/>
      <c r="AH213" s="182"/>
    </row>
    <row r="214" spans="1:34" ht="12.75">
      <c r="A214" s="186"/>
      <c r="B214" s="186"/>
      <c r="C214" s="186"/>
      <c r="D214" s="186"/>
      <c r="E214" s="186"/>
      <c r="F214" s="186"/>
      <c r="G214" s="186"/>
      <c r="H214" s="187"/>
      <c r="I214" s="186"/>
      <c r="J214" s="186"/>
      <c r="K214" s="186"/>
      <c r="L214" s="186"/>
      <c r="M214" s="186"/>
      <c r="N214" s="186"/>
      <c r="O214" s="186"/>
      <c r="P214" s="186"/>
      <c r="Q214" s="186"/>
      <c r="R214" s="186"/>
      <c r="S214" s="186"/>
      <c r="T214" s="186"/>
      <c r="U214" s="186"/>
      <c r="V214" s="186"/>
      <c r="W214" s="186"/>
      <c r="X214" s="186"/>
      <c r="Y214" s="186"/>
      <c r="Z214" s="186"/>
      <c r="AA214" s="182"/>
      <c r="AB214" s="182"/>
      <c r="AC214" s="182"/>
      <c r="AD214" s="182"/>
      <c r="AE214" s="182"/>
      <c r="AF214" s="182"/>
      <c r="AG214" s="182"/>
      <c r="AH214" s="182"/>
    </row>
    <row r="215" spans="1:34" ht="12.75">
      <c r="A215" s="186"/>
      <c r="B215" s="186"/>
      <c r="C215" s="186"/>
      <c r="D215" s="186"/>
      <c r="E215" s="186"/>
      <c r="F215" s="186"/>
      <c r="G215" s="186"/>
      <c r="H215" s="187"/>
      <c r="I215" s="186"/>
      <c r="J215" s="186"/>
      <c r="K215" s="182"/>
      <c r="L215" s="182"/>
      <c r="M215" s="182"/>
      <c r="N215" s="182"/>
      <c r="O215" s="182"/>
      <c r="P215" s="182"/>
      <c r="Q215" s="182"/>
      <c r="R215" s="182"/>
      <c r="S215" s="182"/>
      <c r="T215" s="182"/>
      <c r="U215" s="186"/>
      <c r="V215" s="186"/>
      <c r="W215" s="186"/>
      <c r="X215" s="186"/>
      <c r="Y215" s="186"/>
      <c r="Z215" s="186"/>
      <c r="AA215" s="182"/>
      <c r="AB215" s="182"/>
      <c r="AC215" s="182"/>
      <c r="AD215" s="182"/>
      <c r="AE215" s="182"/>
      <c r="AF215" s="182"/>
      <c r="AG215" s="182"/>
      <c r="AH215" s="182"/>
    </row>
    <row r="216" spans="1:34" ht="12.75">
      <c r="A216" s="186"/>
      <c r="B216" s="186"/>
      <c r="C216" s="186"/>
      <c r="D216" s="186"/>
      <c r="E216" s="186"/>
      <c r="F216" s="186"/>
      <c r="G216" s="186"/>
      <c r="H216" s="187"/>
      <c r="I216" s="186"/>
      <c r="J216" s="186"/>
      <c r="K216" s="190"/>
      <c r="L216" s="190"/>
      <c r="M216" s="190"/>
      <c r="N216" s="190"/>
      <c r="O216" s="190"/>
      <c r="P216" s="190"/>
      <c r="Q216" s="190"/>
      <c r="R216" s="190"/>
      <c r="S216" s="190"/>
      <c r="T216" s="190"/>
      <c r="U216" s="190"/>
      <c r="V216" s="186"/>
      <c r="W216" s="186"/>
      <c r="X216" s="186"/>
      <c r="Y216" s="186"/>
      <c r="Z216" s="186"/>
      <c r="AA216" s="182"/>
      <c r="AB216" s="182"/>
      <c r="AC216" s="182"/>
      <c r="AD216" s="182"/>
      <c r="AE216" s="182"/>
      <c r="AF216" s="182"/>
      <c r="AG216" s="182"/>
      <c r="AH216" s="182"/>
    </row>
    <row r="217" spans="1:34" ht="12.75">
      <c r="A217" s="186"/>
      <c r="B217" s="186"/>
      <c r="C217" s="186"/>
      <c r="D217" s="186"/>
      <c r="E217" s="186"/>
      <c r="F217" s="186"/>
      <c r="G217" s="186"/>
      <c r="H217" s="187"/>
      <c r="I217" s="186"/>
      <c r="J217" s="186"/>
      <c r="K217" s="186"/>
      <c r="L217" s="186"/>
      <c r="M217" s="186"/>
      <c r="N217" s="186"/>
      <c r="O217" s="186"/>
      <c r="P217" s="186"/>
      <c r="Q217" s="186"/>
      <c r="R217" s="186"/>
      <c r="S217" s="186"/>
      <c r="T217" s="186"/>
      <c r="U217" s="182"/>
      <c r="V217" s="186"/>
      <c r="W217" s="186"/>
      <c r="X217" s="186"/>
      <c r="Y217" s="186"/>
      <c r="Z217" s="186"/>
      <c r="AA217" s="182"/>
      <c r="AB217" s="182"/>
      <c r="AC217" s="182"/>
      <c r="AD217" s="182"/>
      <c r="AE217" s="182"/>
      <c r="AF217" s="182"/>
      <c r="AG217" s="182"/>
      <c r="AH217" s="182"/>
    </row>
    <row r="218" spans="1:34" ht="12.75">
      <c r="A218" s="186"/>
      <c r="B218" s="186"/>
      <c r="C218" s="186"/>
      <c r="D218" s="186"/>
      <c r="E218" s="186"/>
      <c r="F218" s="186"/>
      <c r="G218" s="186"/>
      <c r="H218" s="187"/>
      <c r="I218" s="186"/>
      <c r="J218" s="186"/>
      <c r="K218" s="190"/>
      <c r="L218" s="190"/>
      <c r="M218" s="190"/>
      <c r="N218" s="190"/>
      <c r="O218" s="190"/>
      <c r="P218" s="190"/>
      <c r="Q218" s="190"/>
      <c r="R218" s="190"/>
      <c r="S218" s="190"/>
      <c r="T218" s="190"/>
      <c r="U218" s="190"/>
      <c r="V218" s="186"/>
      <c r="W218" s="186"/>
      <c r="X218" s="186"/>
      <c r="Y218" s="186"/>
      <c r="Z218" s="186"/>
      <c r="AA218" s="182"/>
      <c r="AB218" s="182"/>
      <c r="AC218" s="182"/>
      <c r="AD218" s="182"/>
      <c r="AE218" s="182"/>
      <c r="AF218" s="182"/>
      <c r="AG218" s="182"/>
      <c r="AH218" s="182"/>
    </row>
    <row r="219" spans="1:34" ht="12.75">
      <c r="A219" s="186"/>
      <c r="B219" s="186"/>
      <c r="C219" s="186"/>
      <c r="D219" s="186"/>
      <c r="E219" s="186"/>
      <c r="F219" s="186"/>
      <c r="G219" s="186"/>
      <c r="H219" s="187"/>
      <c r="I219" s="186"/>
      <c r="J219" s="186"/>
      <c r="K219" s="186"/>
      <c r="L219" s="186"/>
      <c r="M219" s="186"/>
      <c r="N219" s="186"/>
      <c r="O219" s="186"/>
      <c r="P219" s="186"/>
      <c r="Q219" s="186"/>
      <c r="R219" s="186"/>
      <c r="S219" s="186"/>
      <c r="T219" s="186"/>
      <c r="U219" s="186"/>
      <c r="V219" s="186"/>
      <c r="W219" s="186"/>
      <c r="X219" s="186"/>
      <c r="Y219" s="186"/>
      <c r="Z219" s="186"/>
      <c r="AA219" s="182"/>
      <c r="AB219" s="182"/>
      <c r="AC219" s="182"/>
      <c r="AD219" s="182"/>
      <c r="AE219" s="182"/>
      <c r="AF219" s="182"/>
      <c r="AG219" s="182"/>
      <c r="AH219" s="182"/>
    </row>
    <row r="220" spans="1:34" ht="12.75">
      <c r="A220" s="186"/>
      <c r="B220" s="186"/>
      <c r="C220" s="186"/>
      <c r="D220" s="186"/>
      <c r="E220" s="186"/>
      <c r="F220" s="186"/>
      <c r="G220" s="186"/>
      <c r="H220" s="187"/>
      <c r="I220" s="186"/>
      <c r="J220" s="186"/>
      <c r="K220" s="186"/>
      <c r="L220" s="186"/>
      <c r="M220" s="186"/>
      <c r="N220" s="186"/>
      <c r="O220" s="186"/>
      <c r="P220" s="186"/>
      <c r="Q220" s="186"/>
      <c r="R220" s="186"/>
      <c r="S220" s="186"/>
      <c r="T220" s="186"/>
      <c r="U220" s="186"/>
      <c r="V220" s="186"/>
      <c r="W220" s="186"/>
      <c r="X220" s="186"/>
      <c r="Y220" s="186"/>
      <c r="Z220" s="186"/>
      <c r="AA220" s="182"/>
      <c r="AB220" s="182"/>
      <c r="AC220" s="182"/>
      <c r="AD220" s="182"/>
      <c r="AE220" s="182"/>
      <c r="AF220" s="182"/>
      <c r="AG220" s="182"/>
      <c r="AH220" s="182"/>
    </row>
    <row r="221" spans="1:34" ht="12.75">
      <c r="A221" s="186"/>
      <c r="B221" s="186"/>
      <c r="C221" s="186"/>
      <c r="D221" s="186"/>
      <c r="E221" s="186"/>
      <c r="F221" s="186"/>
      <c r="G221" s="186"/>
      <c r="H221" s="187"/>
      <c r="I221" s="186"/>
      <c r="J221" s="186"/>
      <c r="K221" s="186"/>
      <c r="L221" s="186"/>
      <c r="M221" s="186"/>
      <c r="N221" s="186"/>
      <c r="O221" s="186"/>
      <c r="P221" s="186"/>
      <c r="Q221" s="186"/>
      <c r="R221" s="186"/>
      <c r="S221" s="186"/>
      <c r="T221" s="186"/>
      <c r="U221" s="186"/>
      <c r="V221" s="186"/>
      <c r="W221" s="186"/>
      <c r="X221" s="186"/>
      <c r="Y221" s="186"/>
      <c r="Z221" s="186"/>
      <c r="AA221" s="182"/>
      <c r="AB221" s="182"/>
      <c r="AC221" s="182"/>
      <c r="AD221" s="182"/>
      <c r="AE221" s="182"/>
      <c r="AF221" s="182"/>
      <c r="AG221" s="182"/>
      <c r="AH221" s="182"/>
    </row>
    <row r="222" spans="1:34" ht="12.75">
      <c r="A222" s="186"/>
      <c r="B222" s="186"/>
      <c r="C222" s="186"/>
      <c r="D222" s="186"/>
      <c r="E222" s="186"/>
      <c r="F222" s="186"/>
      <c r="G222" s="186"/>
      <c r="H222" s="187"/>
      <c r="I222" s="186"/>
      <c r="J222" s="186"/>
      <c r="K222" s="186"/>
      <c r="L222" s="186"/>
      <c r="M222" s="186"/>
      <c r="N222" s="186"/>
      <c r="O222" s="186"/>
      <c r="P222" s="186"/>
      <c r="Q222" s="186"/>
      <c r="R222" s="186"/>
      <c r="S222" s="186"/>
      <c r="T222" s="186"/>
      <c r="U222" s="186"/>
      <c r="V222" s="186"/>
      <c r="W222" s="186"/>
      <c r="X222" s="186"/>
      <c r="Y222" s="186"/>
      <c r="Z222" s="186"/>
      <c r="AA222" s="182"/>
      <c r="AB222" s="182"/>
      <c r="AC222" s="182"/>
      <c r="AD222" s="182"/>
      <c r="AE222" s="182"/>
      <c r="AF222" s="182"/>
      <c r="AG222" s="182"/>
      <c r="AH222" s="182"/>
    </row>
    <row r="223" spans="1:34" ht="12.75">
      <c r="A223" s="186"/>
      <c r="B223" s="186"/>
      <c r="C223" s="186"/>
      <c r="D223" s="186"/>
      <c r="E223" s="186"/>
      <c r="F223" s="186"/>
      <c r="G223" s="186"/>
      <c r="H223" s="187"/>
      <c r="I223" s="186"/>
      <c r="J223" s="186"/>
      <c r="K223" s="186"/>
      <c r="L223" s="186"/>
      <c r="M223" s="186"/>
      <c r="N223" s="186"/>
      <c r="O223" s="186"/>
      <c r="P223" s="186"/>
      <c r="Q223" s="186"/>
      <c r="R223" s="186"/>
      <c r="S223" s="186"/>
      <c r="T223" s="186"/>
      <c r="U223" s="186"/>
      <c r="V223" s="186"/>
      <c r="W223" s="186"/>
      <c r="X223" s="186"/>
      <c r="Y223" s="186"/>
      <c r="Z223" s="186"/>
      <c r="AA223" s="182"/>
      <c r="AB223" s="182"/>
      <c r="AC223" s="182"/>
      <c r="AD223" s="182"/>
      <c r="AE223" s="182"/>
      <c r="AF223" s="182"/>
      <c r="AG223" s="182"/>
      <c r="AH223" s="182"/>
    </row>
    <row r="224" spans="1:34" ht="12.75">
      <c r="A224" s="186"/>
      <c r="B224" s="186"/>
      <c r="C224" s="186"/>
      <c r="D224" s="186"/>
      <c r="E224" s="186"/>
      <c r="F224" s="186"/>
      <c r="G224" s="186"/>
      <c r="H224" s="187"/>
      <c r="I224" s="186"/>
      <c r="J224" s="186"/>
      <c r="K224" s="186"/>
      <c r="L224" s="186"/>
      <c r="M224" s="186"/>
      <c r="N224" s="186"/>
      <c r="O224" s="186"/>
      <c r="P224" s="186"/>
      <c r="Q224" s="186"/>
      <c r="R224" s="186"/>
      <c r="S224" s="186"/>
      <c r="T224" s="186"/>
      <c r="U224" s="186"/>
      <c r="V224" s="186"/>
      <c r="W224" s="186"/>
      <c r="X224" s="186"/>
      <c r="Y224" s="186"/>
      <c r="Z224" s="186"/>
      <c r="AA224" s="182"/>
      <c r="AB224" s="182"/>
      <c r="AC224" s="182"/>
      <c r="AD224" s="182"/>
      <c r="AE224" s="182"/>
      <c r="AF224" s="182"/>
      <c r="AG224" s="182"/>
      <c r="AH224" s="182"/>
    </row>
    <row r="225" spans="1:34" ht="12.75">
      <c r="A225" s="186"/>
      <c r="B225" s="186"/>
      <c r="C225" s="186"/>
      <c r="D225" s="186"/>
      <c r="E225" s="186"/>
      <c r="F225" s="186"/>
      <c r="G225" s="186"/>
      <c r="H225" s="187"/>
      <c r="I225" s="186"/>
      <c r="J225" s="186"/>
      <c r="K225" s="186"/>
      <c r="L225" s="186"/>
      <c r="M225" s="186"/>
      <c r="N225" s="186"/>
      <c r="O225" s="186"/>
      <c r="P225" s="186"/>
      <c r="Q225" s="186"/>
      <c r="R225" s="186"/>
      <c r="S225" s="186"/>
      <c r="T225" s="186"/>
      <c r="U225" s="186"/>
      <c r="V225" s="186"/>
      <c r="W225" s="186"/>
      <c r="X225" s="186"/>
      <c r="Y225" s="186"/>
      <c r="Z225" s="186"/>
      <c r="AA225" s="182"/>
      <c r="AB225" s="182"/>
      <c r="AC225" s="182"/>
      <c r="AD225" s="182"/>
      <c r="AE225" s="182"/>
      <c r="AF225" s="182"/>
      <c r="AG225" s="182"/>
      <c r="AH225" s="182"/>
    </row>
    <row r="226" spans="1:34" ht="12.75">
      <c r="A226" s="186"/>
      <c r="B226" s="186"/>
      <c r="C226" s="186"/>
      <c r="D226" s="186"/>
      <c r="E226" s="186"/>
      <c r="F226" s="186"/>
      <c r="G226" s="186"/>
      <c r="H226" s="187"/>
      <c r="I226" s="186"/>
      <c r="J226" s="186"/>
      <c r="K226" s="186"/>
      <c r="L226" s="186"/>
      <c r="M226" s="186"/>
      <c r="N226" s="186"/>
      <c r="O226" s="186"/>
      <c r="P226" s="186"/>
      <c r="Q226" s="186"/>
      <c r="R226" s="186"/>
      <c r="S226" s="186"/>
      <c r="T226" s="186"/>
      <c r="U226" s="186"/>
      <c r="V226" s="186"/>
      <c r="W226" s="186"/>
      <c r="X226" s="186"/>
      <c r="Y226" s="186"/>
      <c r="Z226" s="186"/>
      <c r="AA226" s="182"/>
      <c r="AB226" s="182"/>
      <c r="AC226" s="182"/>
      <c r="AD226" s="182"/>
      <c r="AE226" s="182"/>
      <c r="AF226" s="182"/>
      <c r="AG226" s="182"/>
      <c r="AH226" s="182"/>
    </row>
    <row r="227" spans="1:34" ht="12.75">
      <c r="A227" s="186"/>
      <c r="B227" s="186"/>
      <c r="C227" s="186"/>
      <c r="D227" s="186"/>
      <c r="E227" s="186"/>
      <c r="F227" s="186"/>
      <c r="G227" s="186"/>
      <c r="H227" s="187"/>
      <c r="I227" s="186"/>
      <c r="J227" s="186"/>
      <c r="K227" s="186"/>
      <c r="L227" s="186"/>
      <c r="M227" s="186"/>
      <c r="N227" s="186"/>
      <c r="O227" s="186"/>
      <c r="P227" s="186"/>
      <c r="Q227" s="186"/>
      <c r="R227" s="186"/>
      <c r="S227" s="186"/>
      <c r="T227" s="186"/>
      <c r="U227" s="186"/>
      <c r="V227" s="186"/>
      <c r="W227" s="186"/>
      <c r="X227" s="186"/>
      <c r="Y227" s="186"/>
      <c r="Z227" s="186"/>
      <c r="AA227" s="182"/>
      <c r="AB227" s="182"/>
      <c r="AC227" s="182"/>
      <c r="AD227" s="182"/>
      <c r="AE227" s="182"/>
      <c r="AF227" s="182"/>
      <c r="AG227" s="182"/>
      <c r="AH227" s="182"/>
    </row>
    <row r="228" spans="1:34" ht="12.75">
      <c r="A228" s="186"/>
      <c r="B228" s="186"/>
      <c r="C228" s="186"/>
      <c r="D228" s="186"/>
      <c r="E228" s="186"/>
      <c r="F228" s="186"/>
      <c r="G228" s="186"/>
      <c r="H228" s="187"/>
      <c r="I228" s="186"/>
      <c r="J228" s="186"/>
      <c r="K228" s="186"/>
      <c r="L228" s="186"/>
      <c r="M228" s="186"/>
      <c r="N228" s="186"/>
      <c r="O228" s="186"/>
      <c r="P228" s="186"/>
      <c r="Q228" s="186"/>
      <c r="R228" s="186"/>
      <c r="S228" s="186"/>
      <c r="T228" s="186"/>
      <c r="U228" s="186"/>
      <c r="V228" s="186"/>
      <c r="W228" s="186"/>
      <c r="X228" s="186"/>
      <c r="Y228" s="186"/>
      <c r="Z228" s="186"/>
      <c r="AA228" s="182"/>
      <c r="AB228" s="182"/>
      <c r="AC228" s="182"/>
      <c r="AD228" s="182"/>
      <c r="AE228" s="182"/>
      <c r="AF228" s="182"/>
      <c r="AG228" s="182"/>
      <c r="AH228" s="182"/>
    </row>
    <row r="229" spans="1:34" ht="12.75">
      <c r="A229" s="186"/>
      <c r="B229" s="186"/>
      <c r="C229" s="186"/>
      <c r="D229" s="186"/>
      <c r="E229" s="186"/>
      <c r="F229" s="186"/>
      <c r="G229" s="186"/>
      <c r="H229" s="187"/>
      <c r="I229" s="186"/>
      <c r="J229" s="186"/>
      <c r="K229" s="186"/>
      <c r="L229" s="186"/>
      <c r="M229" s="186"/>
      <c r="N229" s="186"/>
      <c r="O229" s="186"/>
      <c r="P229" s="186"/>
      <c r="Q229" s="186"/>
      <c r="R229" s="186"/>
      <c r="S229" s="186"/>
      <c r="T229" s="186"/>
      <c r="U229" s="186"/>
      <c r="V229" s="186"/>
      <c r="W229" s="186"/>
      <c r="X229" s="186"/>
      <c r="Y229" s="186"/>
      <c r="Z229" s="186"/>
      <c r="AA229" s="182"/>
      <c r="AB229" s="182"/>
      <c r="AC229" s="182"/>
      <c r="AD229" s="182"/>
      <c r="AE229" s="182"/>
      <c r="AF229" s="182"/>
      <c r="AG229" s="182"/>
      <c r="AH229" s="182"/>
    </row>
    <row r="230" spans="1:34" ht="12.75">
      <c r="A230" s="186"/>
      <c r="B230" s="186"/>
      <c r="C230" s="186"/>
      <c r="D230" s="186"/>
      <c r="E230" s="186"/>
      <c r="F230" s="186"/>
      <c r="G230" s="186"/>
      <c r="H230" s="187"/>
      <c r="I230" s="186"/>
      <c r="J230" s="186"/>
      <c r="K230" s="186"/>
      <c r="L230" s="186"/>
      <c r="M230" s="186"/>
      <c r="N230" s="186"/>
      <c r="O230" s="186"/>
      <c r="P230" s="186"/>
      <c r="Q230" s="186"/>
      <c r="R230" s="186"/>
      <c r="S230" s="186"/>
      <c r="T230" s="186"/>
      <c r="U230" s="186"/>
      <c r="V230" s="186"/>
      <c r="W230" s="186"/>
      <c r="X230" s="186"/>
      <c r="Y230" s="186"/>
      <c r="Z230" s="186"/>
      <c r="AA230" s="182"/>
      <c r="AB230" s="182"/>
      <c r="AC230" s="182"/>
      <c r="AD230" s="182"/>
      <c r="AE230" s="182"/>
      <c r="AF230" s="182"/>
      <c r="AG230" s="182"/>
      <c r="AH230" s="182"/>
    </row>
    <row r="231" spans="1:34" ht="12.75">
      <c r="A231" s="186"/>
      <c r="B231" s="186"/>
      <c r="C231" s="186"/>
      <c r="D231" s="186"/>
      <c r="E231" s="186"/>
      <c r="F231" s="186"/>
      <c r="G231" s="186"/>
      <c r="H231" s="187"/>
      <c r="I231" s="186"/>
      <c r="J231" s="186"/>
      <c r="K231" s="186"/>
      <c r="L231" s="186"/>
      <c r="M231" s="186"/>
      <c r="N231" s="186"/>
      <c r="O231" s="186"/>
      <c r="P231" s="186"/>
      <c r="Q231" s="186"/>
      <c r="R231" s="186"/>
      <c r="S231" s="186"/>
      <c r="T231" s="186"/>
      <c r="U231" s="186"/>
      <c r="V231" s="186"/>
      <c r="W231" s="186"/>
      <c r="X231" s="186"/>
      <c r="Y231" s="186"/>
      <c r="Z231" s="186"/>
      <c r="AA231" s="182"/>
      <c r="AB231" s="182"/>
      <c r="AC231" s="182"/>
      <c r="AD231" s="182"/>
      <c r="AE231" s="182"/>
      <c r="AF231" s="182"/>
      <c r="AG231" s="182"/>
      <c r="AH231" s="182"/>
    </row>
    <row r="232" spans="1:34" ht="12.75">
      <c r="A232" s="186"/>
      <c r="B232" s="186"/>
      <c r="C232" s="186"/>
      <c r="D232" s="186"/>
      <c r="E232" s="186"/>
      <c r="F232" s="186"/>
      <c r="G232" s="186"/>
      <c r="H232" s="187"/>
      <c r="I232" s="186"/>
      <c r="J232" s="186"/>
      <c r="K232" s="186"/>
      <c r="L232" s="186"/>
      <c r="M232" s="186"/>
      <c r="N232" s="186"/>
      <c r="O232" s="186"/>
      <c r="P232" s="186"/>
      <c r="Q232" s="186"/>
      <c r="R232" s="186"/>
      <c r="S232" s="186"/>
      <c r="T232" s="186"/>
      <c r="U232" s="186"/>
      <c r="V232" s="186"/>
      <c r="W232" s="186"/>
      <c r="X232" s="186"/>
      <c r="Y232" s="186"/>
      <c r="Z232" s="186"/>
      <c r="AA232" s="182"/>
      <c r="AB232" s="182"/>
      <c r="AC232" s="182"/>
      <c r="AD232" s="182"/>
      <c r="AE232" s="182"/>
      <c r="AF232" s="182"/>
      <c r="AG232" s="182"/>
      <c r="AH232" s="182"/>
    </row>
    <row r="233" spans="1:34" ht="12.75">
      <c r="A233" s="186"/>
      <c r="B233" s="186"/>
      <c r="C233" s="186"/>
      <c r="D233" s="186"/>
      <c r="E233" s="186"/>
      <c r="F233" s="186"/>
      <c r="G233" s="186"/>
      <c r="H233" s="187"/>
      <c r="I233" s="186"/>
      <c r="J233" s="186"/>
      <c r="K233" s="186"/>
      <c r="L233" s="186"/>
      <c r="M233" s="186"/>
      <c r="N233" s="186"/>
      <c r="O233" s="186"/>
      <c r="P233" s="186"/>
      <c r="Q233" s="186"/>
      <c r="R233" s="186"/>
      <c r="S233" s="186"/>
      <c r="T233" s="186"/>
      <c r="U233" s="186"/>
      <c r="V233" s="186"/>
      <c r="W233" s="186"/>
      <c r="X233" s="186"/>
      <c r="Y233" s="186"/>
      <c r="Z233" s="186"/>
      <c r="AA233" s="182"/>
      <c r="AB233" s="182"/>
      <c r="AC233" s="182"/>
      <c r="AD233" s="182"/>
      <c r="AE233" s="182"/>
      <c r="AF233" s="182"/>
      <c r="AG233" s="182"/>
      <c r="AH233" s="182"/>
    </row>
    <row r="234" spans="1:34" ht="12.75">
      <c r="A234" s="182"/>
      <c r="B234" s="182"/>
      <c r="C234" s="182"/>
      <c r="D234" s="182"/>
      <c r="E234" s="182"/>
      <c r="F234" s="182"/>
      <c r="G234" s="182"/>
      <c r="H234" s="185"/>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row>
    <row r="235" spans="1:34" ht="12.75">
      <c r="A235" s="182"/>
      <c r="B235" s="182"/>
      <c r="C235" s="182"/>
      <c r="D235" s="182"/>
      <c r="E235" s="182"/>
      <c r="F235" s="182"/>
      <c r="G235" s="182"/>
      <c r="H235" s="185"/>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row>
    <row r="236" spans="1:34" ht="12.75">
      <c r="A236" s="182"/>
      <c r="B236" s="182"/>
      <c r="C236" s="182"/>
      <c r="D236" s="182"/>
      <c r="E236" s="182"/>
      <c r="F236" s="182"/>
      <c r="G236" s="182"/>
      <c r="H236" s="185"/>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row>
    <row r="237" spans="1:34" ht="12.75">
      <c r="A237" s="182"/>
      <c r="B237" s="182"/>
      <c r="C237" s="182"/>
      <c r="D237" s="182"/>
      <c r="E237" s="182"/>
      <c r="F237" s="182"/>
      <c r="G237" s="182"/>
      <c r="H237" s="185"/>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row>
    <row r="238" spans="1:34" ht="12.75">
      <c r="A238" s="182"/>
      <c r="B238" s="182"/>
      <c r="C238" s="182"/>
      <c r="D238" s="182"/>
      <c r="E238" s="182"/>
      <c r="F238" s="182"/>
      <c r="G238" s="182"/>
      <c r="H238" s="185"/>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row>
    <row r="239" spans="1:34" ht="12.75">
      <c r="A239" s="182"/>
      <c r="B239" s="182"/>
      <c r="C239" s="182"/>
      <c r="D239" s="182"/>
      <c r="E239" s="182"/>
      <c r="F239" s="182"/>
      <c r="G239" s="182"/>
      <c r="H239" s="185"/>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row>
    <row r="240" spans="1:34" ht="12.75">
      <c r="A240" s="182"/>
      <c r="B240" s="182"/>
      <c r="C240" s="182"/>
      <c r="D240" s="182"/>
      <c r="E240" s="182"/>
      <c r="F240" s="182"/>
      <c r="G240" s="182"/>
      <c r="H240" s="185"/>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row>
    <row r="241" spans="1:34" ht="12.75">
      <c r="A241" s="182"/>
      <c r="B241" s="182"/>
      <c r="C241" s="182"/>
      <c r="D241" s="182"/>
      <c r="E241" s="182"/>
      <c r="F241" s="182"/>
      <c r="G241" s="182"/>
      <c r="H241" s="185"/>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row>
    <row r="242" spans="1:34" ht="12.75">
      <c r="A242" s="182"/>
      <c r="B242" s="182"/>
      <c r="C242" s="182"/>
      <c r="D242" s="182"/>
      <c r="E242" s="182"/>
      <c r="F242" s="182"/>
      <c r="G242" s="182"/>
      <c r="H242" s="185"/>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row>
    <row r="243" spans="1:34" ht="12.75">
      <c r="A243" s="182"/>
      <c r="B243" s="182"/>
      <c r="C243" s="182"/>
      <c r="D243" s="182"/>
      <c r="E243" s="182"/>
      <c r="F243" s="182"/>
      <c r="G243" s="182"/>
      <c r="H243" s="185"/>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row>
    <row r="244" spans="1:34" ht="12.75">
      <c r="A244" s="182"/>
      <c r="B244" s="182"/>
      <c r="C244" s="182"/>
      <c r="D244" s="182"/>
      <c r="E244" s="182"/>
      <c r="F244" s="182"/>
      <c r="G244" s="182"/>
      <c r="H244" s="185"/>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row>
    <row r="245" spans="1:34" ht="12.75">
      <c r="A245" s="182"/>
      <c r="B245" s="182"/>
      <c r="C245" s="182"/>
      <c r="D245" s="182"/>
      <c r="E245" s="182"/>
      <c r="F245" s="182"/>
      <c r="G245" s="182"/>
      <c r="H245" s="185"/>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row>
    <row r="246" spans="1:34" ht="12.75">
      <c r="A246" s="182"/>
      <c r="B246" s="182"/>
      <c r="C246" s="182"/>
      <c r="D246" s="182"/>
      <c r="E246" s="182"/>
      <c r="F246" s="182"/>
      <c r="G246" s="182"/>
      <c r="H246" s="185"/>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row>
    <row r="247" spans="1:34" ht="12.75">
      <c r="A247" s="182"/>
      <c r="B247" s="182"/>
      <c r="C247" s="182"/>
      <c r="D247" s="182"/>
      <c r="E247" s="182"/>
      <c r="F247" s="182"/>
      <c r="G247" s="182"/>
      <c r="H247" s="185"/>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row>
    <row r="248" spans="1:34" ht="12.75">
      <c r="A248" s="182"/>
      <c r="B248" s="182"/>
      <c r="C248" s="182"/>
      <c r="D248" s="182"/>
      <c r="E248" s="182"/>
      <c r="F248" s="182"/>
      <c r="G248" s="182"/>
      <c r="H248" s="185"/>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row>
    <row r="249" spans="1:34" ht="12.75">
      <c r="A249" s="182"/>
      <c r="B249" s="182"/>
      <c r="C249" s="182"/>
      <c r="D249" s="182"/>
      <c r="E249" s="182"/>
      <c r="F249" s="182"/>
      <c r="G249" s="182"/>
      <c r="H249" s="185"/>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row>
    <row r="250" spans="1:34" ht="12.75">
      <c r="A250" s="182"/>
      <c r="B250" s="182"/>
      <c r="C250" s="182"/>
      <c r="D250" s="182"/>
      <c r="E250" s="182"/>
      <c r="F250" s="182"/>
      <c r="G250" s="182"/>
      <c r="H250" s="185"/>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row>
    <row r="251" spans="1:34" ht="12.75">
      <c r="A251" s="182"/>
      <c r="B251" s="182"/>
      <c r="C251" s="182"/>
      <c r="D251" s="182"/>
      <c r="E251" s="182"/>
      <c r="F251" s="182"/>
      <c r="G251" s="182"/>
      <c r="H251" s="185"/>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row>
    <row r="252" spans="1:34" ht="12.75">
      <c r="A252" s="182"/>
      <c r="B252" s="182"/>
      <c r="C252" s="182"/>
      <c r="D252" s="182"/>
      <c r="E252" s="182"/>
      <c r="F252" s="182"/>
      <c r="G252" s="182"/>
      <c r="H252" s="185"/>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row>
    <row r="253" spans="1:34" ht="12.75">
      <c r="A253" s="182"/>
      <c r="B253" s="182"/>
      <c r="C253" s="182"/>
      <c r="D253" s="182"/>
      <c r="E253" s="182"/>
      <c r="F253" s="182"/>
      <c r="G253" s="182"/>
      <c r="H253" s="185"/>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row>
    <row r="254" spans="1:34" ht="12.75">
      <c r="A254" s="182"/>
      <c r="B254" s="182"/>
      <c r="C254" s="182"/>
      <c r="D254" s="182"/>
      <c r="E254" s="182"/>
      <c r="F254" s="182"/>
      <c r="G254" s="182"/>
      <c r="H254" s="185"/>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row>
    <row r="255" spans="1:34" ht="12.75">
      <c r="A255" s="182"/>
      <c r="B255" s="182"/>
      <c r="C255" s="182"/>
      <c r="D255" s="182"/>
      <c r="E255" s="182"/>
      <c r="F255" s="182"/>
      <c r="G255" s="182"/>
      <c r="H255" s="185"/>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row>
    <row r="256" spans="1:34" ht="12.75">
      <c r="A256" s="182"/>
      <c r="B256" s="182"/>
      <c r="C256" s="182"/>
      <c r="D256" s="182"/>
      <c r="E256" s="182"/>
      <c r="F256" s="182"/>
      <c r="G256" s="182"/>
      <c r="H256" s="185"/>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row>
    <row r="257" spans="1:34" ht="12.75">
      <c r="A257" s="182"/>
      <c r="B257" s="182"/>
      <c r="C257" s="182"/>
      <c r="D257" s="182"/>
      <c r="E257" s="182"/>
      <c r="F257" s="182"/>
      <c r="G257" s="182"/>
      <c r="H257" s="185"/>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row>
    <row r="258" spans="1:34" ht="12.75">
      <c r="A258" s="182"/>
      <c r="B258" s="182"/>
      <c r="C258" s="182"/>
      <c r="D258" s="182"/>
      <c r="E258" s="182"/>
      <c r="F258" s="182"/>
      <c r="G258" s="182"/>
      <c r="H258" s="185"/>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row>
    <row r="259" spans="1:34" ht="12.75">
      <c r="A259" s="182"/>
      <c r="B259" s="182"/>
      <c r="C259" s="182"/>
      <c r="D259" s="182"/>
      <c r="E259" s="182"/>
      <c r="F259" s="182"/>
      <c r="G259" s="182"/>
      <c r="H259" s="185"/>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row>
    <row r="260" spans="1:34" ht="12.75">
      <c r="A260" s="182"/>
      <c r="B260" s="182"/>
      <c r="C260" s="182"/>
      <c r="D260" s="182"/>
      <c r="E260" s="182"/>
      <c r="F260" s="182"/>
      <c r="G260" s="182"/>
      <c r="H260" s="185"/>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row>
    <row r="261" spans="1:34" ht="12.75">
      <c r="A261" s="182"/>
      <c r="B261" s="182"/>
      <c r="C261" s="182"/>
      <c r="D261" s="182"/>
      <c r="E261" s="182"/>
      <c r="F261" s="182"/>
      <c r="G261" s="182"/>
      <c r="H261" s="185"/>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row>
    <row r="262" spans="1:34" ht="12.75">
      <c r="A262" s="182"/>
      <c r="B262" s="182"/>
      <c r="C262" s="182"/>
      <c r="D262" s="182"/>
      <c r="E262" s="182"/>
      <c r="F262" s="182"/>
      <c r="G262" s="182"/>
      <c r="H262" s="185"/>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row>
    <row r="263" spans="1:34" ht="12.75">
      <c r="A263" s="182"/>
      <c r="B263" s="182"/>
      <c r="C263" s="182"/>
      <c r="D263" s="182"/>
      <c r="E263" s="182"/>
      <c r="F263" s="182"/>
      <c r="G263" s="182"/>
      <c r="H263" s="185"/>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row>
    <row r="264" spans="1:34" ht="12.75">
      <c r="A264" s="182"/>
      <c r="B264" s="182"/>
      <c r="C264" s="182"/>
      <c r="D264" s="182"/>
      <c r="E264" s="182"/>
      <c r="F264" s="182"/>
      <c r="G264" s="182"/>
      <c r="H264" s="185"/>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row>
    <row r="265" spans="1:34" ht="12.75">
      <c r="A265" s="182"/>
      <c r="B265" s="182"/>
      <c r="C265" s="182"/>
      <c r="D265" s="182"/>
      <c r="E265" s="182"/>
      <c r="F265" s="182"/>
      <c r="G265" s="182"/>
      <c r="H265" s="185"/>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row>
    <row r="266" spans="1:34" ht="12.75">
      <c r="A266" s="182"/>
      <c r="B266" s="182"/>
      <c r="C266" s="182"/>
      <c r="D266" s="182"/>
      <c r="E266" s="182"/>
      <c r="F266" s="182"/>
      <c r="G266" s="182"/>
      <c r="H266" s="185"/>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row>
    <row r="267" spans="1:34" ht="12.75">
      <c r="A267" s="182"/>
      <c r="B267" s="182"/>
      <c r="C267" s="182"/>
      <c r="D267" s="182"/>
      <c r="E267" s="182"/>
      <c r="F267" s="182"/>
      <c r="G267" s="182"/>
      <c r="H267" s="185"/>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row>
    <row r="268" spans="1:34" ht="12.75">
      <c r="A268" s="182"/>
      <c r="B268" s="182"/>
      <c r="C268" s="182"/>
      <c r="D268" s="182"/>
      <c r="E268" s="182"/>
      <c r="F268" s="182"/>
      <c r="G268" s="182"/>
      <c r="H268" s="185"/>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row>
    <row r="269" spans="1:34" ht="12.75">
      <c r="A269" s="182"/>
      <c r="B269" s="182"/>
      <c r="C269" s="182"/>
      <c r="D269" s="182"/>
      <c r="E269" s="182"/>
      <c r="F269" s="182"/>
      <c r="G269" s="182"/>
      <c r="H269" s="185"/>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row>
    <row r="270" spans="1:34" ht="12.75">
      <c r="A270" s="182"/>
      <c r="B270" s="182"/>
      <c r="C270" s="182"/>
      <c r="D270" s="182"/>
      <c r="E270" s="182"/>
      <c r="F270" s="182"/>
      <c r="G270" s="182"/>
      <c r="H270" s="185"/>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row>
    <row r="271" spans="1:34" ht="12.75">
      <c r="A271" s="182"/>
      <c r="B271" s="182"/>
      <c r="C271" s="182"/>
      <c r="D271" s="182"/>
      <c r="E271" s="182"/>
      <c r="F271" s="182"/>
      <c r="G271" s="182"/>
      <c r="H271" s="185"/>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row>
    <row r="272" spans="1:34" ht="12.75">
      <c r="A272" s="182"/>
      <c r="B272" s="182"/>
      <c r="C272" s="182"/>
      <c r="D272" s="182"/>
      <c r="E272" s="182"/>
      <c r="F272" s="182"/>
      <c r="G272" s="182"/>
      <c r="H272" s="185"/>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row>
    <row r="273" spans="1:34" ht="12.75">
      <c r="A273" s="182"/>
      <c r="B273" s="182"/>
      <c r="C273" s="182"/>
      <c r="D273" s="182"/>
      <c r="E273" s="182"/>
      <c r="F273" s="182"/>
      <c r="G273" s="182"/>
      <c r="H273" s="185"/>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row>
    <row r="274" spans="1:34" ht="12.75">
      <c r="A274" s="182"/>
      <c r="B274" s="182"/>
      <c r="C274" s="182"/>
      <c r="D274" s="182"/>
      <c r="E274" s="182"/>
      <c r="F274" s="182"/>
      <c r="G274" s="182"/>
      <c r="H274" s="185"/>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row>
    <row r="275" spans="1:34" ht="12.75">
      <c r="A275" s="182"/>
      <c r="B275" s="182"/>
      <c r="C275" s="182"/>
      <c r="D275" s="182"/>
      <c r="E275" s="182"/>
      <c r="F275" s="182"/>
      <c r="G275" s="182"/>
      <c r="H275" s="185"/>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row>
    <row r="276" spans="1:34" ht="12.75">
      <c r="A276" s="182"/>
      <c r="B276" s="182"/>
      <c r="C276" s="182"/>
      <c r="D276" s="182"/>
      <c r="E276" s="182"/>
      <c r="F276" s="182"/>
      <c r="G276" s="182"/>
      <c r="H276" s="185"/>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row>
    <row r="277" spans="1:34" ht="12.75">
      <c r="A277" s="182"/>
      <c r="B277" s="182"/>
      <c r="C277" s="182"/>
      <c r="D277" s="182"/>
      <c r="E277" s="182"/>
      <c r="F277" s="182"/>
      <c r="G277" s="182"/>
      <c r="H277" s="185"/>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row>
    <row r="278" spans="1:34" ht="12.75">
      <c r="A278" s="182"/>
      <c r="B278" s="182"/>
      <c r="C278" s="182"/>
      <c r="D278" s="182"/>
      <c r="E278" s="182"/>
      <c r="F278" s="182"/>
      <c r="G278" s="182"/>
      <c r="H278" s="185"/>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row>
    <row r="279" spans="1:34" ht="12.75">
      <c r="A279" s="182"/>
      <c r="B279" s="182"/>
      <c r="C279" s="182"/>
      <c r="D279" s="182"/>
      <c r="E279" s="182"/>
      <c r="F279" s="182"/>
      <c r="G279" s="182"/>
      <c r="H279" s="185"/>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row>
    <row r="280" spans="1:34" ht="12.75">
      <c r="A280" s="182"/>
      <c r="B280" s="182"/>
      <c r="C280" s="182"/>
      <c r="D280" s="182"/>
      <c r="E280" s="182"/>
      <c r="F280" s="182"/>
      <c r="G280" s="182"/>
      <c r="H280" s="185"/>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row>
    <row r="281" spans="1:34" ht="12.75">
      <c r="A281" s="182"/>
      <c r="B281" s="182"/>
      <c r="C281" s="182"/>
      <c r="D281" s="182"/>
      <c r="E281" s="182"/>
      <c r="F281" s="182"/>
      <c r="G281" s="182"/>
      <c r="H281" s="185"/>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row>
    <row r="282" spans="1:34" ht="12.75">
      <c r="A282" s="182"/>
      <c r="B282" s="182"/>
      <c r="C282" s="182"/>
      <c r="D282" s="182"/>
      <c r="E282" s="182"/>
      <c r="F282" s="182"/>
      <c r="G282" s="182"/>
      <c r="H282" s="185"/>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row>
    <row r="283" spans="1:34" ht="12.75">
      <c r="A283" s="182"/>
      <c r="B283" s="182"/>
      <c r="C283" s="182"/>
      <c r="D283" s="182"/>
      <c r="E283" s="182"/>
      <c r="F283" s="182"/>
      <c r="G283" s="182"/>
      <c r="H283" s="185"/>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row>
    <row r="284" spans="1:34" ht="12.75">
      <c r="A284" s="182"/>
      <c r="B284" s="182"/>
      <c r="C284" s="182"/>
      <c r="D284" s="182"/>
      <c r="E284" s="182"/>
      <c r="F284" s="182"/>
      <c r="G284" s="182"/>
      <c r="H284" s="185"/>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row>
    <row r="285" spans="1:34" ht="12.75">
      <c r="A285" s="182"/>
      <c r="B285" s="182"/>
      <c r="C285" s="182"/>
      <c r="D285" s="182"/>
      <c r="E285" s="182"/>
      <c r="F285" s="182"/>
      <c r="G285" s="182"/>
      <c r="H285" s="185"/>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row>
    <row r="286" spans="1:34" ht="12.75">
      <c r="A286" s="182"/>
      <c r="B286" s="182"/>
      <c r="C286" s="182"/>
      <c r="D286" s="182"/>
      <c r="E286" s="182"/>
      <c r="F286" s="182"/>
      <c r="G286" s="182"/>
      <c r="H286" s="185"/>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row>
    <row r="287" spans="1:34" ht="12.75">
      <c r="A287" s="182"/>
      <c r="B287" s="182"/>
      <c r="C287" s="182"/>
      <c r="D287" s="182"/>
      <c r="E287" s="182"/>
      <c r="F287" s="182"/>
      <c r="G287" s="182"/>
      <c r="H287" s="185"/>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row>
    <row r="288" spans="1:34" ht="12.75">
      <c r="A288" s="182"/>
      <c r="B288" s="182"/>
      <c r="C288" s="182"/>
      <c r="D288" s="182"/>
      <c r="E288" s="182"/>
      <c r="F288" s="182"/>
      <c r="G288" s="182"/>
      <c r="H288" s="185"/>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row>
    <row r="289" spans="1:34" ht="12.75">
      <c r="A289" s="182"/>
      <c r="B289" s="182"/>
      <c r="C289" s="182"/>
      <c r="D289" s="182"/>
      <c r="E289" s="182"/>
      <c r="F289" s="182"/>
      <c r="G289" s="182"/>
      <c r="H289" s="185"/>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row>
    <row r="290" spans="1:34" ht="12.75">
      <c r="A290" s="182"/>
      <c r="B290" s="182"/>
      <c r="C290" s="182"/>
      <c r="D290" s="182"/>
      <c r="E290" s="182"/>
      <c r="F290" s="182"/>
      <c r="G290" s="182"/>
      <c r="H290" s="185"/>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row>
    <row r="291" spans="1:34" ht="12.75">
      <c r="A291" s="182"/>
      <c r="B291" s="182"/>
      <c r="C291" s="182"/>
      <c r="D291" s="182"/>
      <c r="E291" s="182"/>
      <c r="F291" s="182"/>
      <c r="G291" s="182"/>
      <c r="H291" s="185"/>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row>
    <row r="292" spans="1:34" ht="12.75">
      <c r="A292" s="182"/>
      <c r="B292" s="182"/>
      <c r="C292" s="182"/>
      <c r="D292" s="182"/>
      <c r="E292" s="182"/>
      <c r="F292" s="182"/>
      <c r="G292" s="182"/>
      <c r="H292" s="185"/>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row>
    <row r="293" spans="1:34" ht="12.75">
      <c r="A293" s="182"/>
      <c r="B293" s="182"/>
      <c r="C293" s="182"/>
      <c r="D293" s="182"/>
      <c r="E293" s="182"/>
      <c r="F293" s="182"/>
      <c r="G293" s="182"/>
      <c r="H293" s="185"/>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row>
    <row r="294" spans="1:34" ht="12.75">
      <c r="A294" s="182"/>
      <c r="B294" s="182"/>
      <c r="C294" s="182"/>
      <c r="D294" s="182"/>
      <c r="E294" s="182"/>
      <c r="F294" s="182"/>
      <c r="G294" s="182"/>
      <c r="H294" s="185"/>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row>
    <row r="295" spans="1:34" ht="12.75">
      <c r="A295" s="182"/>
      <c r="B295" s="182"/>
      <c r="C295" s="182"/>
      <c r="D295" s="182"/>
      <c r="E295" s="182"/>
      <c r="F295" s="182"/>
      <c r="G295" s="182"/>
      <c r="H295" s="185"/>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row>
    <row r="296" spans="1:34" ht="12.75">
      <c r="A296" s="182"/>
      <c r="B296" s="182"/>
      <c r="C296" s="182"/>
      <c r="D296" s="182"/>
      <c r="E296" s="182"/>
      <c r="F296" s="182"/>
      <c r="G296" s="182"/>
      <c r="H296" s="185"/>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row>
    <row r="297" spans="1:34" ht="12.75">
      <c r="A297" s="182"/>
      <c r="B297" s="182"/>
      <c r="C297" s="182"/>
      <c r="D297" s="182"/>
      <c r="E297" s="182"/>
      <c r="F297" s="182"/>
      <c r="G297" s="182"/>
      <c r="H297" s="185"/>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row>
    <row r="298" spans="1:34" ht="12.75">
      <c r="A298" s="182"/>
      <c r="B298" s="182"/>
      <c r="C298" s="182"/>
      <c r="D298" s="182"/>
      <c r="E298" s="182"/>
      <c r="F298" s="182"/>
      <c r="G298" s="182"/>
      <c r="H298" s="185"/>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row>
    <row r="299" spans="1:34" ht="12.75">
      <c r="A299" s="182"/>
      <c r="B299" s="182"/>
      <c r="C299" s="182"/>
      <c r="D299" s="182"/>
      <c r="E299" s="182"/>
      <c r="F299" s="182"/>
      <c r="G299" s="182"/>
      <c r="H299" s="185"/>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row>
    <row r="300" spans="1:34" ht="12.75">
      <c r="A300" s="182"/>
      <c r="B300" s="182"/>
      <c r="C300" s="182"/>
      <c r="D300" s="182"/>
      <c r="E300" s="182"/>
      <c r="F300" s="182"/>
      <c r="G300" s="182"/>
      <c r="H300" s="185"/>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row>
    <row r="301" spans="1:34" ht="12.75">
      <c r="A301" s="182"/>
      <c r="B301" s="182"/>
      <c r="C301" s="182"/>
      <c r="D301" s="182"/>
      <c r="E301" s="182"/>
      <c r="F301" s="182"/>
      <c r="G301" s="182"/>
      <c r="H301" s="185"/>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row>
    <row r="302" spans="1:34" ht="12.75">
      <c r="A302" s="182"/>
      <c r="B302" s="182"/>
      <c r="C302" s="182"/>
      <c r="D302" s="182"/>
      <c r="E302" s="182"/>
      <c r="F302" s="182"/>
      <c r="G302" s="182"/>
      <c r="H302" s="185"/>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row>
    <row r="303" spans="1:34" ht="12.75">
      <c r="A303" s="182"/>
      <c r="B303" s="182"/>
      <c r="C303" s="182"/>
      <c r="D303" s="182"/>
      <c r="E303" s="182"/>
      <c r="F303" s="182"/>
      <c r="G303" s="182"/>
      <c r="H303" s="185"/>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row>
    <row r="304" spans="1:34" ht="12.75">
      <c r="A304" s="182"/>
      <c r="B304" s="182"/>
      <c r="C304" s="182"/>
      <c r="D304" s="182"/>
      <c r="E304" s="182"/>
      <c r="F304" s="182"/>
      <c r="G304" s="182"/>
      <c r="H304" s="185"/>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row>
    <row r="305" spans="1:34" ht="12.75">
      <c r="A305" s="182"/>
      <c r="B305" s="182"/>
      <c r="C305" s="182"/>
      <c r="D305" s="182"/>
      <c r="E305" s="182"/>
      <c r="F305" s="182"/>
      <c r="G305" s="182"/>
      <c r="H305" s="185"/>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row>
    <row r="306" spans="1:34" ht="12.75">
      <c r="A306" s="182"/>
      <c r="B306" s="182"/>
      <c r="C306" s="182"/>
      <c r="D306" s="182"/>
      <c r="E306" s="182"/>
      <c r="F306" s="182"/>
      <c r="G306" s="182"/>
      <c r="H306" s="185"/>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row>
    <row r="307" spans="1:34" ht="12.75">
      <c r="A307" s="182"/>
      <c r="B307" s="182"/>
      <c r="C307" s="182"/>
      <c r="D307" s="182"/>
      <c r="E307" s="182"/>
      <c r="F307" s="182"/>
      <c r="G307" s="182"/>
      <c r="H307" s="185"/>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row>
    <row r="308" spans="1:34" ht="12.75">
      <c r="A308" s="182"/>
      <c r="B308" s="182"/>
      <c r="C308" s="182"/>
      <c r="D308" s="182"/>
      <c r="E308" s="182"/>
      <c r="F308" s="182"/>
      <c r="G308" s="182"/>
      <c r="H308" s="185"/>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row>
    <row r="309" spans="1:34" ht="12.75">
      <c r="A309" s="182"/>
      <c r="B309" s="182"/>
      <c r="C309" s="182"/>
      <c r="D309" s="182"/>
      <c r="E309" s="182"/>
      <c r="F309" s="182"/>
      <c r="G309" s="182"/>
      <c r="H309" s="185"/>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row>
    <row r="310" spans="1:34" ht="12.75">
      <c r="A310" s="182"/>
      <c r="B310" s="182"/>
      <c r="C310" s="182"/>
      <c r="D310" s="182"/>
      <c r="E310" s="182"/>
      <c r="F310" s="182"/>
      <c r="G310" s="182"/>
      <c r="H310" s="185"/>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row>
    <row r="311" spans="1:34" ht="12.75">
      <c r="A311" s="182"/>
      <c r="B311" s="182"/>
      <c r="C311" s="182"/>
      <c r="D311" s="182"/>
      <c r="E311" s="182"/>
      <c r="F311" s="182"/>
      <c r="G311" s="182"/>
      <c r="H311" s="185"/>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row>
    <row r="312" spans="1:34" ht="12.75">
      <c r="A312" s="182"/>
      <c r="B312" s="182"/>
      <c r="C312" s="182"/>
      <c r="D312" s="182"/>
      <c r="E312" s="182"/>
      <c r="F312" s="182"/>
      <c r="G312" s="182"/>
      <c r="H312" s="185"/>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row>
    <row r="313" spans="1:34" ht="12.75">
      <c r="A313" s="182"/>
      <c r="B313" s="182"/>
      <c r="C313" s="182"/>
      <c r="D313" s="182"/>
      <c r="E313" s="182"/>
      <c r="F313" s="182"/>
      <c r="G313" s="182"/>
      <c r="H313" s="185"/>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row>
    <row r="314" spans="1:34" ht="12.75">
      <c r="A314" s="182"/>
      <c r="B314" s="182"/>
      <c r="C314" s="182"/>
      <c r="D314" s="182"/>
      <c r="E314" s="182"/>
      <c r="F314" s="182"/>
      <c r="G314" s="182"/>
      <c r="H314" s="185"/>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row>
    <row r="315" spans="1:34" ht="12.75">
      <c r="A315" s="182"/>
      <c r="B315" s="182"/>
      <c r="C315" s="182"/>
      <c r="D315" s="182"/>
      <c r="E315" s="182"/>
      <c r="F315" s="182"/>
      <c r="G315" s="182"/>
      <c r="H315" s="185"/>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row>
    <row r="316" spans="1:34" ht="12.75">
      <c r="A316" s="182"/>
      <c r="B316" s="182"/>
      <c r="C316" s="182"/>
      <c r="D316" s="182"/>
      <c r="E316" s="182"/>
      <c r="F316" s="182"/>
      <c r="G316" s="182"/>
      <c r="H316" s="185"/>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row>
    <row r="317" spans="1:34" ht="12.75">
      <c r="A317" s="182"/>
      <c r="B317" s="182"/>
      <c r="C317" s="182"/>
      <c r="D317" s="182"/>
      <c r="E317" s="182"/>
      <c r="F317" s="182"/>
      <c r="G317" s="182"/>
      <c r="H317" s="185"/>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row>
    <row r="318" spans="1:34" ht="12.75">
      <c r="A318" s="182"/>
      <c r="B318" s="182"/>
      <c r="C318" s="182"/>
      <c r="D318" s="182"/>
      <c r="E318" s="182"/>
      <c r="F318" s="182"/>
      <c r="G318" s="182"/>
      <c r="H318" s="185"/>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row>
    <row r="319" spans="1:34" ht="12.75">
      <c r="A319" s="182"/>
      <c r="B319" s="182"/>
      <c r="C319" s="182"/>
      <c r="D319" s="182"/>
      <c r="E319" s="182"/>
      <c r="F319" s="182"/>
      <c r="G319" s="182"/>
      <c r="H319" s="185"/>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row>
    <row r="320" spans="1:34" ht="12.75">
      <c r="A320" s="182"/>
      <c r="B320" s="182"/>
      <c r="C320" s="182"/>
      <c r="D320" s="182"/>
      <c r="E320" s="182"/>
      <c r="F320" s="182"/>
      <c r="G320" s="182"/>
      <c r="H320" s="185"/>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row>
    <row r="321" spans="1:34" ht="12.75">
      <c r="A321" s="182"/>
      <c r="B321" s="182"/>
      <c r="C321" s="182"/>
      <c r="D321" s="182"/>
      <c r="E321" s="182"/>
      <c r="F321" s="182"/>
      <c r="G321" s="182"/>
      <c r="H321" s="185"/>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row>
    <row r="322" spans="1:34" ht="12.75">
      <c r="A322" s="182"/>
      <c r="B322" s="182"/>
      <c r="C322" s="182"/>
      <c r="D322" s="182"/>
      <c r="E322" s="182"/>
      <c r="F322" s="182"/>
      <c r="G322" s="182"/>
      <c r="H322" s="185"/>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row>
    <row r="323" spans="1:34" ht="12.75">
      <c r="A323" s="182"/>
      <c r="B323" s="182"/>
      <c r="C323" s="182"/>
      <c r="D323" s="182"/>
      <c r="E323" s="182"/>
      <c r="F323" s="182"/>
      <c r="G323" s="182"/>
      <c r="H323" s="185"/>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row>
    <row r="324" spans="1:34" ht="12.75">
      <c r="A324" s="182"/>
      <c r="B324" s="182"/>
      <c r="C324" s="182"/>
      <c r="D324" s="182"/>
      <c r="E324" s="182"/>
      <c r="F324" s="182"/>
      <c r="G324" s="182"/>
      <c r="H324" s="185"/>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row>
    <row r="325" spans="1:34" ht="12.75">
      <c r="A325" s="182"/>
      <c r="B325" s="182"/>
      <c r="C325" s="182"/>
      <c r="D325" s="182"/>
      <c r="E325" s="182"/>
      <c r="F325" s="182"/>
      <c r="G325" s="182"/>
      <c r="H325" s="185"/>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row>
    <row r="326" spans="1:34" ht="12.75">
      <c r="A326" s="182"/>
      <c r="B326" s="182"/>
      <c r="C326" s="182"/>
      <c r="D326" s="182"/>
      <c r="E326" s="182"/>
      <c r="F326" s="182"/>
      <c r="G326" s="182"/>
      <c r="H326" s="185"/>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row>
    <row r="327" spans="1:34" ht="12.75">
      <c r="A327" s="182"/>
      <c r="B327" s="182"/>
      <c r="C327" s="182"/>
      <c r="D327" s="182"/>
      <c r="E327" s="182"/>
      <c r="F327" s="182"/>
      <c r="G327" s="182"/>
      <c r="H327" s="185"/>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row>
    <row r="328" spans="1:34" ht="12.75">
      <c r="A328" s="182"/>
      <c r="B328" s="182"/>
      <c r="C328" s="182"/>
      <c r="D328" s="182"/>
      <c r="E328" s="182"/>
      <c r="F328" s="182"/>
      <c r="G328" s="182"/>
      <c r="H328" s="185"/>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row>
    <row r="329" spans="1:34" ht="12.75">
      <c r="A329" s="182"/>
      <c r="B329" s="182"/>
      <c r="C329" s="182"/>
      <c r="D329" s="182"/>
      <c r="E329" s="182"/>
      <c r="F329" s="182"/>
      <c r="G329" s="182"/>
      <c r="H329" s="185"/>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row>
    <row r="330" spans="1:34" ht="12.75">
      <c r="A330" s="182"/>
      <c r="B330" s="182"/>
      <c r="C330" s="182"/>
      <c r="D330" s="182"/>
      <c r="E330" s="182"/>
      <c r="F330" s="182"/>
      <c r="G330" s="182"/>
      <c r="H330" s="185"/>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row>
    <row r="331" spans="1:34" ht="12.75">
      <c r="A331" s="182"/>
      <c r="B331" s="182"/>
      <c r="C331" s="182"/>
      <c r="D331" s="182"/>
      <c r="E331" s="182"/>
      <c r="F331" s="182"/>
      <c r="G331" s="182"/>
      <c r="H331" s="185"/>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row>
    <row r="332" spans="1:34" ht="12.75">
      <c r="A332" s="182"/>
      <c r="B332" s="182"/>
      <c r="C332" s="182"/>
      <c r="D332" s="182"/>
      <c r="E332" s="182"/>
      <c r="F332" s="182"/>
      <c r="G332" s="182"/>
      <c r="H332" s="185"/>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row>
    <row r="333" spans="1:34" ht="12.75">
      <c r="A333" s="182"/>
      <c r="B333" s="182"/>
      <c r="C333" s="182"/>
      <c r="D333" s="182"/>
      <c r="E333" s="182"/>
      <c r="F333" s="182"/>
      <c r="G333" s="182"/>
      <c r="H333" s="185"/>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row>
    <row r="334" spans="1:34" ht="12.75">
      <c r="A334" s="182"/>
      <c r="B334" s="182"/>
      <c r="C334" s="182"/>
      <c r="D334" s="182"/>
      <c r="E334" s="182"/>
      <c r="F334" s="182"/>
      <c r="G334" s="182"/>
      <c r="H334" s="185"/>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row>
    <row r="335" spans="1:34" ht="12.75">
      <c r="A335" s="182"/>
      <c r="B335" s="182"/>
      <c r="C335" s="182"/>
      <c r="D335" s="182"/>
      <c r="E335" s="182"/>
      <c r="F335" s="182"/>
      <c r="G335" s="182"/>
      <c r="H335" s="185"/>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row>
    <row r="336" spans="1:34" ht="12.75">
      <c r="A336" s="182"/>
      <c r="B336" s="182"/>
      <c r="C336" s="182"/>
      <c r="D336" s="182"/>
      <c r="E336" s="182"/>
      <c r="F336" s="182"/>
      <c r="G336" s="182"/>
      <c r="H336" s="185"/>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row>
    <row r="337" spans="1:34" ht="12.75">
      <c r="A337" s="182"/>
      <c r="B337" s="182"/>
      <c r="C337" s="182"/>
      <c r="D337" s="182"/>
      <c r="E337" s="182"/>
      <c r="F337" s="182"/>
      <c r="G337" s="182"/>
      <c r="H337" s="185"/>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row>
    <row r="338" spans="1:34" ht="12.75">
      <c r="A338" s="182"/>
      <c r="B338" s="182"/>
      <c r="C338" s="182"/>
      <c r="D338" s="182"/>
      <c r="E338" s="182"/>
      <c r="F338" s="182"/>
      <c r="G338" s="182"/>
      <c r="H338" s="185"/>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row>
    <row r="339" spans="1:34" ht="12.75">
      <c r="A339" s="182"/>
      <c r="B339" s="182"/>
      <c r="C339" s="182"/>
      <c r="D339" s="182"/>
      <c r="E339" s="182"/>
      <c r="F339" s="182"/>
      <c r="G339" s="182"/>
      <c r="H339" s="185"/>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row>
    <row r="340" spans="1:34" ht="12.75">
      <c r="A340" s="182"/>
      <c r="B340" s="182"/>
      <c r="C340" s="182"/>
      <c r="D340" s="182"/>
      <c r="E340" s="182"/>
      <c r="F340" s="182"/>
      <c r="G340" s="182"/>
      <c r="H340" s="185"/>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row>
    <row r="341" spans="1:34" ht="12.75">
      <c r="A341" s="182"/>
      <c r="B341" s="182"/>
      <c r="C341" s="182"/>
      <c r="D341" s="182"/>
      <c r="E341" s="182"/>
      <c r="F341" s="182"/>
      <c r="G341" s="182"/>
      <c r="H341" s="185"/>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row>
    <row r="342" spans="1:34" ht="12.75">
      <c r="A342" s="182"/>
      <c r="B342" s="182"/>
      <c r="C342" s="182"/>
      <c r="D342" s="182"/>
      <c r="E342" s="182"/>
      <c r="F342" s="182"/>
      <c r="G342" s="182"/>
      <c r="H342" s="185"/>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row>
    <row r="343" spans="1:34" ht="12.75">
      <c r="A343" s="182"/>
      <c r="B343" s="182"/>
      <c r="C343" s="182"/>
      <c r="D343" s="182"/>
      <c r="E343" s="182"/>
      <c r="F343" s="182"/>
      <c r="G343" s="182"/>
      <c r="H343" s="185"/>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row>
    <row r="344" spans="1:34" ht="12.75">
      <c r="A344" s="182"/>
      <c r="B344" s="182"/>
      <c r="C344" s="182"/>
      <c r="D344" s="182"/>
      <c r="E344" s="182"/>
      <c r="F344" s="182"/>
      <c r="G344" s="182"/>
      <c r="H344" s="185"/>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row>
    <row r="345" spans="1:34" ht="12.75">
      <c r="A345" s="182"/>
      <c r="B345" s="182"/>
      <c r="C345" s="182"/>
      <c r="D345" s="182"/>
      <c r="E345" s="182"/>
      <c r="F345" s="182"/>
      <c r="G345" s="182"/>
      <c r="H345" s="185"/>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row>
    <row r="346" spans="1:34" ht="12.75">
      <c r="A346" s="182"/>
      <c r="B346" s="182"/>
      <c r="C346" s="182"/>
      <c r="D346" s="182"/>
      <c r="E346" s="182"/>
      <c r="F346" s="182"/>
      <c r="G346" s="182"/>
      <c r="H346" s="185"/>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row>
    <row r="347" spans="1:34" ht="12.75">
      <c r="A347" s="182"/>
      <c r="B347" s="182"/>
      <c r="C347" s="182"/>
      <c r="D347" s="182"/>
      <c r="E347" s="182"/>
      <c r="F347" s="182"/>
      <c r="G347" s="182"/>
      <c r="H347" s="185"/>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row>
    <row r="348" spans="1:34" ht="12.75">
      <c r="A348" s="182"/>
      <c r="B348" s="182"/>
      <c r="C348" s="182"/>
      <c r="D348" s="182"/>
      <c r="E348" s="182"/>
      <c r="F348" s="182"/>
      <c r="G348" s="182"/>
      <c r="H348" s="185"/>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row>
    <row r="349" spans="1:34" ht="12.75">
      <c r="A349" s="182"/>
      <c r="B349" s="182"/>
      <c r="C349" s="182"/>
      <c r="D349" s="182"/>
      <c r="E349" s="182"/>
      <c r="F349" s="182"/>
      <c r="G349" s="182"/>
      <c r="H349" s="185"/>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row>
    <row r="350" spans="1:34" ht="12.75">
      <c r="A350" s="182"/>
      <c r="B350" s="182"/>
      <c r="C350" s="182"/>
      <c r="D350" s="182"/>
      <c r="E350" s="182"/>
      <c r="F350" s="182"/>
      <c r="G350" s="182"/>
      <c r="H350" s="185"/>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row>
    <row r="351" spans="1:34" ht="12.75">
      <c r="A351" s="182"/>
      <c r="B351" s="182"/>
      <c r="C351" s="182"/>
      <c r="D351" s="182"/>
      <c r="E351" s="182"/>
      <c r="F351" s="182"/>
      <c r="G351" s="182"/>
      <c r="H351" s="185"/>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row>
    <row r="352" spans="1:34" ht="12.75">
      <c r="A352" s="182"/>
      <c r="B352" s="182"/>
      <c r="C352" s="182"/>
      <c r="D352" s="182"/>
      <c r="E352" s="182"/>
      <c r="F352" s="182"/>
      <c r="G352" s="182"/>
      <c r="H352" s="185"/>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row>
    <row r="353" spans="1:34" ht="12.75">
      <c r="A353" s="182"/>
      <c r="B353" s="182"/>
      <c r="C353" s="182"/>
      <c r="D353" s="182"/>
      <c r="E353" s="182"/>
      <c r="F353" s="182"/>
      <c r="G353" s="182"/>
      <c r="H353" s="185"/>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row>
    <row r="354" spans="1:34" ht="12.75">
      <c r="A354" s="182"/>
      <c r="B354" s="182"/>
      <c r="C354" s="182"/>
      <c r="D354" s="182"/>
      <c r="E354" s="182"/>
      <c r="F354" s="182"/>
      <c r="G354" s="182"/>
      <c r="H354" s="185"/>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row>
    <row r="355" spans="1:34" ht="12.75">
      <c r="A355" s="182"/>
      <c r="B355" s="182"/>
      <c r="C355" s="182"/>
      <c r="D355" s="182"/>
      <c r="E355" s="182"/>
      <c r="F355" s="182"/>
      <c r="G355" s="182"/>
      <c r="H355" s="185"/>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row>
    <row r="356" spans="1:34" ht="12.75">
      <c r="A356" s="182"/>
      <c r="B356" s="182"/>
      <c r="C356" s="182"/>
      <c r="D356" s="182"/>
      <c r="E356" s="182"/>
      <c r="F356" s="182"/>
      <c r="G356" s="182"/>
      <c r="H356" s="185"/>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row>
    <row r="357" spans="1:34" ht="12.75">
      <c r="A357" s="182"/>
      <c r="B357" s="182"/>
      <c r="C357" s="182"/>
      <c r="D357" s="182"/>
      <c r="E357" s="182"/>
      <c r="F357" s="182"/>
      <c r="G357" s="182"/>
      <c r="H357" s="185"/>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row>
    <row r="358" spans="1:34" ht="12.75">
      <c r="A358" s="182"/>
      <c r="B358" s="182"/>
      <c r="C358" s="182"/>
      <c r="D358" s="182"/>
      <c r="E358" s="182"/>
      <c r="F358" s="182"/>
      <c r="G358" s="182"/>
      <c r="H358" s="185"/>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row>
    <row r="359" spans="1:34" ht="12.75">
      <c r="A359" s="182"/>
      <c r="B359" s="182"/>
      <c r="C359" s="182"/>
      <c r="D359" s="182"/>
      <c r="E359" s="182"/>
      <c r="F359" s="182"/>
      <c r="G359" s="182"/>
      <c r="H359" s="185"/>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row>
    <row r="360" spans="1:34" ht="12.75">
      <c r="A360" s="182"/>
      <c r="B360" s="182"/>
      <c r="C360" s="182"/>
      <c r="D360" s="182"/>
      <c r="E360" s="182"/>
      <c r="F360" s="182"/>
      <c r="G360" s="182"/>
      <c r="H360" s="185"/>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row>
    <row r="361" spans="1:34" ht="12.75">
      <c r="A361" s="182"/>
      <c r="B361" s="182"/>
      <c r="C361" s="182"/>
      <c r="D361" s="182"/>
      <c r="E361" s="182"/>
      <c r="F361" s="182"/>
      <c r="G361" s="182"/>
      <c r="H361" s="185"/>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row>
    <row r="362" spans="1:34" ht="12.75">
      <c r="A362" s="182"/>
      <c r="B362" s="182"/>
      <c r="C362" s="182"/>
      <c r="D362" s="182"/>
      <c r="E362" s="182"/>
      <c r="F362" s="182"/>
      <c r="G362" s="182"/>
      <c r="H362" s="185"/>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row>
    <row r="363" spans="1:34" ht="12.75">
      <c r="A363" s="182"/>
      <c r="B363" s="182"/>
      <c r="C363" s="182"/>
      <c r="D363" s="182"/>
      <c r="E363" s="182"/>
      <c r="F363" s="182"/>
      <c r="G363" s="182"/>
      <c r="H363" s="185"/>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row>
    <row r="364" spans="1:34" ht="12.75">
      <c r="A364" s="182"/>
      <c r="B364" s="182"/>
      <c r="C364" s="182"/>
      <c r="D364" s="182"/>
      <c r="E364" s="182"/>
      <c r="F364" s="182"/>
      <c r="G364" s="182"/>
      <c r="H364" s="185"/>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row>
    <row r="365" spans="1:34" ht="12.75">
      <c r="A365" s="182"/>
      <c r="B365" s="182"/>
      <c r="C365" s="182"/>
      <c r="D365" s="182"/>
      <c r="E365" s="182"/>
      <c r="F365" s="182"/>
      <c r="G365" s="182"/>
      <c r="H365" s="185"/>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row>
    <row r="366" spans="1:34" ht="12.75">
      <c r="A366" s="182"/>
      <c r="B366" s="182"/>
      <c r="C366" s="182"/>
      <c r="D366" s="182"/>
      <c r="E366" s="182"/>
      <c r="F366" s="182"/>
      <c r="G366" s="182"/>
      <c r="H366" s="185"/>
      <c r="I366" s="182"/>
      <c r="J366" s="182"/>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row>
    <row r="367" spans="1:34" ht="12.75">
      <c r="A367" s="182"/>
      <c r="B367" s="182"/>
      <c r="C367" s="182"/>
      <c r="D367" s="182"/>
      <c r="E367" s="182"/>
      <c r="F367" s="182"/>
      <c r="G367" s="182"/>
      <c r="H367" s="185"/>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row>
    <row r="368" spans="1:34" ht="12.75">
      <c r="A368" s="182"/>
      <c r="B368" s="182"/>
      <c r="C368" s="182"/>
      <c r="D368" s="182"/>
      <c r="E368" s="182"/>
      <c r="F368" s="182"/>
      <c r="G368" s="182"/>
      <c r="H368" s="185"/>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row>
    <row r="369" spans="1:34" ht="12.75">
      <c r="A369" s="182"/>
      <c r="B369" s="182"/>
      <c r="C369" s="182"/>
      <c r="D369" s="182"/>
      <c r="E369" s="182"/>
      <c r="F369" s="182"/>
      <c r="G369" s="182"/>
      <c r="H369" s="185"/>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row>
    <row r="370" spans="1:34" ht="12.75">
      <c r="A370" s="182"/>
      <c r="B370" s="182"/>
      <c r="C370" s="182"/>
      <c r="D370" s="182"/>
      <c r="E370" s="182"/>
      <c r="F370" s="182"/>
      <c r="G370" s="182"/>
      <c r="H370" s="185"/>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row>
    <row r="371" spans="1:34" ht="12.75">
      <c r="A371" s="182"/>
      <c r="B371" s="182"/>
      <c r="C371" s="182"/>
      <c r="D371" s="182"/>
      <c r="E371" s="182"/>
      <c r="F371" s="182"/>
      <c r="G371" s="182"/>
      <c r="H371" s="185"/>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row>
    <row r="372" spans="1:34" ht="12.75">
      <c r="A372" s="182"/>
      <c r="B372" s="182"/>
      <c r="C372" s="182"/>
      <c r="D372" s="182"/>
      <c r="E372" s="182"/>
      <c r="F372" s="182"/>
      <c r="G372" s="182"/>
      <c r="H372" s="185"/>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row>
    <row r="373" spans="1:34" ht="12.75">
      <c r="A373" s="182"/>
      <c r="B373" s="182"/>
      <c r="C373" s="182"/>
      <c r="D373" s="182"/>
      <c r="E373" s="182"/>
      <c r="F373" s="182"/>
      <c r="G373" s="182"/>
      <c r="H373" s="185"/>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row>
    <row r="374" spans="1:34" ht="12.75">
      <c r="A374" s="182"/>
      <c r="B374" s="182"/>
      <c r="C374" s="182"/>
      <c r="D374" s="182"/>
      <c r="E374" s="182"/>
      <c r="F374" s="182"/>
      <c r="G374" s="182"/>
      <c r="H374" s="185"/>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row>
    <row r="375" spans="1:34" ht="12.75">
      <c r="A375" s="182"/>
      <c r="B375" s="182"/>
      <c r="C375" s="182"/>
      <c r="D375" s="182"/>
      <c r="E375" s="182"/>
      <c r="F375" s="182"/>
      <c r="G375" s="182"/>
      <c r="H375" s="185"/>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row>
    <row r="376" spans="1:34" ht="12.75">
      <c r="A376" s="182"/>
      <c r="B376" s="182"/>
      <c r="C376" s="182"/>
      <c r="D376" s="182"/>
      <c r="E376" s="182"/>
      <c r="F376" s="182"/>
      <c r="G376" s="182"/>
      <c r="H376" s="185"/>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row>
    <row r="377" spans="1:34" ht="12.75">
      <c r="A377" s="182"/>
      <c r="B377" s="182"/>
      <c r="C377" s="182"/>
      <c r="D377" s="182"/>
      <c r="E377" s="182"/>
      <c r="F377" s="182"/>
      <c r="G377" s="182"/>
      <c r="H377" s="185"/>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row>
    <row r="378" spans="1:34" ht="12.75">
      <c r="A378" s="182"/>
      <c r="B378" s="182"/>
      <c r="C378" s="182"/>
      <c r="D378" s="182"/>
      <c r="E378" s="182"/>
      <c r="F378" s="182"/>
      <c r="G378" s="182"/>
      <c r="H378" s="185"/>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row>
    <row r="379" spans="1:34" ht="12.75">
      <c r="A379" s="182"/>
      <c r="B379" s="182"/>
      <c r="C379" s="182"/>
      <c r="D379" s="182"/>
      <c r="E379" s="182"/>
      <c r="F379" s="182"/>
      <c r="G379" s="182"/>
      <c r="H379" s="185"/>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row>
    <row r="380" spans="1:34" ht="12.75">
      <c r="A380" s="182"/>
      <c r="B380" s="182"/>
      <c r="C380" s="182"/>
      <c r="D380" s="182"/>
      <c r="E380" s="182"/>
      <c r="F380" s="182"/>
      <c r="G380" s="182"/>
      <c r="H380" s="185"/>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row>
    <row r="381" spans="1:34" ht="12.75">
      <c r="A381" s="182"/>
      <c r="B381" s="182"/>
      <c r="C381" s="182"/>
      <c r="D381" s="182"/>
      <c r="E381" s="182"/>
      <c r="F381" s="182"/>
      <c r="G381" s="182"/>
      <c r="H381" s="185"/>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row>
    <row r="382" spans="1:34" ht="12.75">
      <c r="A382" s="182"/>
      <c r="B382" s="182"/>
      <c r="C382" s="182"/>
      <c r="D382" s="182"/>
      <c r="E382" s="182"/>
      <c r="F382" s="182"/>
      <c r="G382" s="182"/>
      <c r="H382" s="185"/>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row>
    <row r="383" spans="1:34" ht="12.75">
      <c r="A383" s="182"/>
      <c r="B383" s="182"/>
      <c r="C383" s="182"/>
      <c r="D383" s="182"/>
      <c r="E383" s="182"/>
      <c r="F383" s="182"/>
      <c r="G383" s="182"/>
      <c r="H383" s="185"/>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row>
    <row r="384" spans="1:34" ht="12.75">
      <c r="A384" s="182"/>
      <c r="B384" s="182"/>
      <c r="C384" s="182"/>
      <c r="D384" s="182"/>
      <c r="E384" s="182"/>
      <c r="F384" s="182"/>
      <c r="G384" s="182"/>
      <c r="H384" s="185"/>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row>
    <row r="385" spans="1:34" ht="12.75">
      <c r="A385" s="182"/>
      <c r="B385" s="182"/>
      <c r="C385" s="182"/>
      <c r="D385" s="182"/>
      <c r="E385" s="182"/>
      <c r="F385" s="182"/>
      <c r="G385" s="182"/>
      <c r="H385" s="185"/>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row>
    <row r="386" spans="1:34" ht="12.75">
      <c r="A386" s="182"/>
      <c r="B386" s="182"/>
      <c r="C386" s="182"/>
      <c r="D386" s="182"/>
      <c r="E386" s="182"/>
      <c r="F386" s="182"/>
      <c r="G386" s="182"/>
      <c r="H386" s="185"/>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row>
    <row r="387" spans="1:34" ht="12.75">
      <c r="A387" s="182"/>
      <c r="B387" s="182"/>
      <c r="C387" s="182"/>
      <c r="D387" s="182"/>
      <c r="E387" s="182"/>
      <c r="F387" s="182"/>
      <c r="G387" s="182"/>
      <c r="H387" s="185"/>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row>
    <row r="388" spans="1:34" ht="12.75">
      <c r="A388" s="182"/>
      <c r="B388" s="182"/>
      <c r="C388" s="182"/>
      <c r="D388" s="182"/>
      <c r="E388" s="182"/>
      <c r="F388" s="182"/>
      <c r="G388" s="182"/>
      <c r="H388" s="185"/>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row>
    <row r="389" spans="1:34" ht="12.75">
      <c r="A389" s="182"/>
      <c r="B389" s="182"/>
      <c r="C389" s="182"/>
      <c r="D389" s="182"/>
      <c r="E389" s="182"/>
      <c r="F389" s="182"/>
      <c r="G389" s="182"/>
      <c r="H389" s="185"/>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row>
    <row r="390" spans="1:34" ht="12.75">
      <c r="A390" s="182"/>
      <c r="B390" s="182"/>
      <c r="C390" s="182"/>
      <c r="D390" s="182"/>
      <c r="E390" s="182"/>
      <c r="F390" s="182"/>
      <c r="G390" s="182"/>
      <c r="H390" s="185"/>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row>
    <row r="391" spans="1:34" ht="12.75">
      <c r="A391" s="182"/>
      <c r="B391" s="182"/>
      <c r="C391" s="182"/>
      <c r="D391" s="182"/>
      <c r="E391" s="182"/>
      <c r="F391" s="182"/>
      <c r="G391" s="182"/>
      <c r="H391" s="185"/>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row>
    <row r="392" spans="1:34" ht="12.75">
      <c r="A392" s="182"/>
      <c r="B392" s="182"/>
      <c r="C392" s="182"/>
      <c r="D392" s="182"/>
      <c r="E392" s="182"/>
      <c r="F392" s="182"/>
      <c r="G392" s="182"/>
      <c r="H392" s="185"/>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row>
    <row r="393" spans="1:34" ht="12.75">
      <c r="A393" s="182"/>
      <c r="B393" s="182"/>
      <c r="C393" s="182"/>
      <c r="D393" s="182"/>
      <c r="E393" s="182"/>
      <c r="F393" s="182"/>
      <c r="G393" s="182"/>
      <c r="H393" s="185"/>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row>
    <row r="394" spans="1:34" ht="12.75">
      <c r="A394" s="182"/>
      <c r="B394" s="182"/>
      <c r="C394" s="182"/>
      <c r="D394" s="182"/>
      <c r="E394" s="182"/>
      <c r="F394" s="182"/>
      <c r="G394" s="182"/>
      <c r="H394" s="185"/>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row>
    <row r="395" spans="1:34" ht="12.75">
      <c r="A395" s="182"/>
      <c r="B395" s="182"/>
      <c r="C395" s="182"/>
      <c r="D395" s="182"/>
      <c r="E395" s="182"/>
      <c r="F395" s="182"/>
      <c r="G395" s="182"/>
      <c r="H395" s="185"/>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row>
    <row r="396" spans="1:34" ht="12.75">
      <c r="A396" s="182"/>
      <c r="B396" s="182"/>
      <c r="C396" s="182"/>
      <c r="D396" s="182"/>
      <c r="E396" s="182"/>
      <c r="F396" s="182"/>
      <c r="G396" s="182"/>
      <c r="H396" s="185"/>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row>
    <row r="397" spans="1:34" ht="12.75">
      <c r="A397" s="182"/>
      <c r="B397" s="182"/>
      <c r="C397" s="182"/>
      <c r="D397" s="182"/>
      <c r="E397" s="182"/>
      <c r="F397" s="182"/>
      <c r="G397" s="182"/>
      <c r="H397" s="185"/>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row>
    <row r="398" spans="1:34" ht="12.75">
      <c r="A398" s="182"/>
      <c r="B398" s="182"/>
      <c r="C398" s="182"/>
      <c r="D398" s="182"/>
      <c r="E398" s="182"/>
      <c r="F398" s="182"/>
      <c r="G398" s="182"/>
      <c r="H398" s="185"/>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row>
    <row r="399" spans="1:34" ht="12.75">
      <c r="A399" s="182"/>
      <c r="B399" s="182"/>
      <c r="C399" s="182"/>
      <c r="D399" s="182"/>
      <c r="E399" s="182"/>
      <c r="F399" s="182"/>
      <c r="G399" s="182"/>
      <c r="H399" s="185"/>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row>
    <row r="400" spans="1:34" ht="12.75">
      <c r="A400" s="182"/>
      <c r="B400" s="182"/>
      <c r="C400" s="182"/>
      <c r="D400" s="182"/>
      <c r="E400" s="182"/>
      <c r="F400" s="182"/>
      <c r="G400" s="182"/>
      <c r="H400" s="185"/>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row>
    <row r="401" spans="1:34" ht="12.75">
      <c r="A401" s="182"/>
      <c r="B401" s="182"/>
      <c r="C401" s="182"/>
      <c r="D401" s="182"/>
      <c r="E401" s="182"/>
      <c r="F401" s="182"/>
      <c r="G401" s="182"/>
      <c r="H401" s="185"/>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row>
    <row r="402" spans="1:34" ht="12.75">
      <c r="A402" s="182"/>
      <c r="B402" s="182"/>
      <c r="C402" s="182"/>
      <c r="D402" s="182"/>
      <c r="E402" s="182"/>
      <c r="F402" s="182"/>
      <c r="G402" s="182"/>
      <c r="H402" s="185"/>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row>
    <row r="403" spans="1:34" ht="12.75">
      <c r="A403" s="182"/>
      <c r="B403" s="182"/>
      <c r="C403" s="182"/>
      <c r="D403" s="182"/>
      <c r="E403" s="182"/>
      <c r="F403" s="182"/>
      <c r="G403" s="182"/>
      <c r="H403" s="185"/>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row>
    <row r="404" spans="1:34" ht="12.75">
      <c r="A404" s="182"/>
      <c r="B404" s="182"/>
      <c r="C404" s="182"/>
      <c r="D404" s="182"/>
      <c r="E404" s="182"/>
      <c r="F404" s="182"/>
      <c r="G404" s="182"/>
      <c r="H404" s="185"/>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row>
    <row r="405" spans="1:34" ht="12.75">
      <c r="A405" s="182"/>
      <c r="B405" s="182"/>
      <c r="C405" s="182"/>
      <c r="D405" s="182"/>
      <c r="E405" s="182"/>
      <c r="F405" s="182"/>
      <c r="G405" s="182"/>
      <c r="H405" s="185"/>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row>
    <row r="406" spans="1:34" ht="12.75">
      <c r="A406" s="182"/>
      <c r="B406" s="182"/>
      <c r="C406" s="182"/>
      <c r="D406" s="182"/>
      <c r="E406" s="182"/>
      <c r="F406" s="182"/>
      <c r="G406" s="182"/>
      <c r="H406" s="185"/>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row>
    <row r="407" spans="1:34" ht="12.75">
      <c r="A407" s="182"/>
      <c r="B407" s="182"/>
      <c r="C407" s="182"/>
      <c r="D407" s="182"/>
      <c r="E407" s="182"/>
      <c r="F407" s="182"/>
      <c r="G407" s="182"/>
      <c r="H407" s="185"/>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row>
    <row r="408" spans="1:34" ht="12.75">
      <c r="A408" s="182"/>
      <c r="B408" s="182"/>
      <c r="C408" s="182"/>
      <c r="D408" s="182"/>
      <c r="E408" s="182"/>
      <c r="F408" s="182"/>
      <c r="G408" s="182"/>
      <c r="H408" s="185"/>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row>
    <row r="409" spans="1:34" ht="12.75">
      <c r="A409" s="182"/>
      <c r="B409" s="182"/>
      <c r="C409" s="182"/>
      <c r="D409" s="182"/>
      <c r="E409" s="182"/>
      <c r="F409" s="182"/>
      <c r="G409" s="182"/>
      <c r="H409" s="185"/>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row>
    <row r="410" spans="1:34" ht="12.75">
      <c r="A410" s="182"/>
      <c r="B410" s="182"/>
      <c r="C410" s="182"/>
      <c r="D410" s="182"/>
      <c r="E410" s="182"/>
      <c r="F410" s="182"/>
      <c r="G410" s="182"/>
      <c r="H410" s="185"/>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row>
    <row r="411" spans="1:34" ht="12.75">
      <c r="A411" s="182"/>
      <c r="B411" s="182"/>
      <c r="C411" s="182"/>
      <c r="D411" s="182"/>
      <c r="E411" s="182"/>
      <c r="F411" s="182"/>
      <c r="G411" s="182"/>
      <c r="H411" s="185"/>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row>
    <row r="412" spans="1:34" ht="12.75">
      <c r="A412" s="182"/>
      <c r="B412" s="182"/>
      <c r="C412" s="182"/>
      <c r="D412" s="182"/>
      <c r="E412" s="182"/>
      <c r="F412" s="182"/>
      <c r="G412" s="182"/>
      <c r="H412" s="185"/>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row>
    <row r="413" spans="1:34" ht="12.75">
      <c r="A413" s="182"/>
      <c r="B413" s="182"/>
      <c r="C413" s="182"/>
      <c r="D413" s="182"/>
      <c r="E413" s="182"/>
      <c r="F413" s="182"/>
      <c r="G413" s="182"/>
      <c r="H413" s="185"/>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row>
    <row r="414" spans="1:34" ht="12.75">
      <c r="A414" s="182"/>
      <c r="B414" s="182"/>
      <c r="C414" s="182"/>
      <c r="D414" s="182"/>
      <c r="E414" s="182"/>
      <c r="F414" s="182"/>
      <c r="G414" s="182"/>
      <c r="H414" s="185"/>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row>
    <row r="415" spans="1:34" ht="12.75">
      <c r="A415" s="182"/>
      <c r="B415" s="182"/>
      <c r="C415" s="182"/>
      <c r="D415" s="182"/>
      <c r="E415" s="182"/>
      <c r="F415" s="182"/>
      <c r="G415" s="182"/>
      <c r="H415" s="185"/>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row>
    <row r="416" spans="1:34" ht="12.75">
      <c r="A416" s="182"/>
      <c r="B416" s="182"/>
      <c r="C416" s="182"/>
      <c r="D416" s="182"/>
      <c r="E416" s="182"/>
      <c r="F416" s="182"/>
      <c r="G416" s="182"/>
      <c r="H416" s="185"/>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row>
    <row r="417" spans="1:34" ht="12.75">
      <c r="A417" s="182"/>
      <c r="B417" s="182"/>
      <c r="C417" s="182"/>
      <c r="D417" s="182"/>
      <c r="E417" s="182"/>
      <c r="F417" s="182"/>
      <c r="G417" s="182"/>
      <c r="H417" s="185"/>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row>
    <row r="418" spans="1:34" ht="12.75">
      <c r="A418" s="182"/>
      <c r="B418" s="182"/>
      <c r="C418" s="182"/>
      <c r="D418" s="182"/>
      <c r="E418" s="182"/>
      <c r="F418" s="182"/>
      <c r="G418" s="182"/>
      <c r="H418" s="185"/>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row>
    <row r="419" spans="1:34" ht="12.75">
      <c r="A419" s="182"/>
      <c r="B419" s="182"/>
      <c r="C419" s="182"/>
      <c r="D419" s="182"/>
      <c r="E419" s="182"/>
      <c r="F419" s="182"/>
      <c r="G419" s="182"/>
      <c r="H419" s="185"/>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row>
    <row r="420" spans="1:34" ht="12.75">
      <c r="A420" s="182"/>
      <c r="B420" s="182"/>
      <c r="C420" s="182"/>
      <c r="D420" s="182"/>
      <c r="E420" s="182"/>
      <c r="F420" s="182"/>
      <c r="G420" s="182"/>
      <c r="H420" s="185"/>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row>
    <row r="421" spans="1:34" ht="12.75">
      <c r="A421" s="182"/>
      <c r="B421" s="182"/>
      <c r="C421" s="182"/>
      <c r="D421" s="182"/>
      <c r="E421" s="182"/>
      <c r="F421" s="182"/>
      <c r="G421" s="182"/>
      <c r="H421" s="185"/>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row>
    <row r="422" spans="1:34" ht="12.75">
      <c r="A422" s="182"/>
      <c r="B422" s="182"/>
      <c r="C422" s="182"/>
      <c r="D422" s="182"/>
      <c r="E422" s="182"/>
      <c r="F422" s="182"/>
      <c r="G422" s="182"/>
      <c r="H422" s="185"/>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row>
    <row r="423" spans="1:34" ht="12.75">
      <c r="A423" s="182"/>
      <c r="B423" s="182"/>
      <c r="C423" s="182"/>
      <c r="D423" s="182"/>
      <c r="E423" s="182"/>
      <c r="F423" s="182"/>
      <c r="G423" s="182"/>
      <c r="H423" s="185"/>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row>
    <row r="424" spans="1:34" ht="12.75">
      <c r="A424" s="182"/>
      <c r="B424" s="182"/>
      <c r="C424" s="182"/>
      <c r="D424" s="182"/>
      <c r="E424" s="182"/>
      <c r="F424" s="182"/>
      <c r="G424" s="182"/>
      <c r="H424" s="185"/>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row>
    <row r="425" spans="1:34" ht="12.75">
      <c r="A425" s="182"/>
      <c r="B425" s="182"/>
      <c r="C425" s="182"/>
      <c r="D425" s="182"/>
      <c r="E425" s="182"/>
      <c r="F425" s="182"/>
      <c r="G425" s="182"/>
      <c r="H425" s="185"/>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row>
    <row r="426" spans="1:34" ht="12.75">
      <c r="A426" s="182"/>
      <c r="B426" s="182"/>
      <c r="C426" s="182"/>
      <c r="D426" s="182"/>
      <c r="E426" s="182"/>
      <c r="F426" s="182"/>
      <c r="G426" s="182"/>
      <c r="H426" s="185"/>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row>
    <row r="427" spans="1:34" ht="12.75">
      <c r="A427" s="182"/>
      <c r="B427" s="182"/>
      <c r="C427" s="182"/>
      <c r="D427" s="182"/>
      <c r="E427" s="182"/>
      <c r="F427" s="182"/>
      <c r="G427" s="182"/>
      <c r="H427" s="185"/>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row>
    <row r="428" spans="1:34" ht="12.75">
      <c r="A428" s="182"/>
      <c r="B428" s="182"/>
      <c r="C428" s="182"/>
      <c r="D428" s="182"/>
      <c r="E428" s="182"/>
      <c r="F428" s="182"/>
      <c r="G428" s="182"/>
      <c r="H428" s="185"/>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row>
    <row r="429" spans="1:34" ht="12.75">
      <c r="A429" s="182"/>
      <c r="B429" s="182"/>
      <c r="C429" s="182"/>
      <c r="D429" s="182"/>
      <c r="E429" s="182"/>
      <c r="F429" s="182"/>
      <c r="G429" s="182"/>
      <c r="H429" s="185"/>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row>
    <row r="430" spans="1:34" ht="12.75">
      <c r="A430" s="182"/>
      <c r="B430" s="182"/>
      <c r="C430" s="182"/>
      <c r="D430" s="182"/>
      <c r="E430" s="182"/>
      <c r="F430" s="182"/>
      <c r="G430" s="182"/>
      <c r="H430" s="185"/>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row>
    <row r="431" spans="1:34" ht="12.75">
      <c r="A431" s="182"/>
      <c r="B431" s="182"/>
      <c r="C431" s="182"/>
      <c r="D431" s="182"/>
      <c r="E431" s="182"/>
      <c r="F431" s="182"/>
      <c r="G431" s="182"/>
      <c r="H431" s="185"/>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row>
    <row r="432" spans="1:34" ht="12.75">
      <c r="A432" s="182"/>
      <c r="B432" s="182"/>
      <c r="C432" s="182"/>
      <c r="D432" s="182"/>
      <c r="E432" s="182"/>
      <c r="F432" s="182"/>
      <c r="G432" s="182"/>
      <c r="H432" s="185"/>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row>
    <row r="433" spans="1:34" ht="12.75">
      <c r="A433" s="182"/>
      <c r="B433" s="182"/>
      <c r="C433" s="182"/>
      <c r="D433" s="182"/>
      <c r="E433" s="182"/>
      <c r="F433" s="182"/>
      <c r="G433" s="182"/>
      <c r="H433" s="185"/>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row>
    <row r="434" spans="1:34" ht="12.75">
      <c r="A434" s="182"/>
      <c r="B434" s="182"/>
      <c r="C434" s="182"/>
      <c r="D434" s="182"/>
      <c r="E434" s="182"/>
      <c r="F434" s="182"/>
      <c r="G434" s="182"/>
      <c r="H434" s="185"/>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row>
    <row r="435" spans="1:34" ht="12.75">
      <c r="A435" s="182"/>
      <c r="B435" s="182"/>
      <c r="C435" s="182"/>
      <c r="D435" s="182"/>
      <c r="E435" s="182"/>
      <c r="F435" s="182"/>
      <c r="G435" s="182"/>
      <c r="H435" s="185"/>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row>
    <row r="436" spans="1:34" ht="12.75">
      <c r="A436" s="182"/>
      <c r="B436" s="182"/>
      <c r="C436" s="182"/>
      <c r="D436" s="182"/>
      <c r="E436" s="182"/>
      <c r="F436" s="182"/>
      <c r="G436" s="182"/>
      <c r="H436" s="185"/>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row>
    <row r="437" spans="1:34" ht="12.75">
      <c r="A437" s="182"/>
      <c r="B437" s="182"/>
      <c r="C437" s="182"/>
      <c r="D437" s="182"/>
      <c r="E437" s="182"/>
      <c r="F437" s="182"/>
      <c r="G437" s="182"/>
      <c r="H437" s="185"/>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row>
    <row r="438" spans="1:34" ht="12.75">
      <c r="A438" s="182"/>
      <c r="B438" s="182"/>
      <c r="C438" s="182"/>
      <c r="D438" s="182"/>
      <c r="E438" s="182"/>
      <c r="F438" s="182"/>
      <c r="G438" s="182"/>
      <c r="H438" s="185"/>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row>
    <row r="439" spans="1:34" ht="12.75">
      <c r="A439" s="182"/>
      <c r="B439" s="182"/>
      <c r="C439" s="182"/>
      <c r="D439" s="182"/>
      <c r="E439" s="182"/>
      <c r="F439" s="182"/>
      <c r="G439" s="182"/>
      <c r="H439" s="185"/>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row>
    <row r="440" spans="1:34" ht="12.75">
      <c r="A440" s="182"/>
      <c r="B440" s="182"/>
      <c r="C440" s="182"/>
      <c r="D440" s="182"/>
      <c r="E440" s="182"/>
      <c r="F440" s="182"/>
      <c r="G440" s="182"/>
      <c r="H440" s="185"/>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row>
    <row r="441" spans="1:34" ht="12.75">
      <c r="A441" s="182"/>
      <c r="B441" s="182"/>
      <c r="C441" s="182"/>
      <c r="D441" s="182"/>
      <c r="E441" s="182"/>
      <c r="F441" s="182"/>
      <c r="G441" s="182"/>
      <c r="H441" s="185"/>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row>
    <row r="442" spans="1:34" ht="12.75">
      <c r="A442" s="182"/>
      <c r="B442" s="182"/>
      <c r="C442" s="182"/>
      <c r="D442" s="182"/>
      <c r="E442" s="182"/>
      <c r="F442" s="182"/>
      <c r="G442" s="182"/>
      <c r="H442" s="185"/>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row>
    <row r="443" spans="1:34" ht="12.75">
      <c r="A443" s="182"/>
      <c r="B443" s="182"/>
      <c r="C443" s="182"/>
      <c r="D443" s="182"/>
      <c r="E443" s="182"/>
      <c r="F443" s="182"/>
      <c r="G443" s="182"/>
      <c r="H443" s="185"/>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row>
    <row r="444" spans="1:34" ht="12.75">
      <c r="A444" s="182"/>
      <c r="B444" s="182"/>
      <c r="C444" s="182"/>
      <c r="D444" s="182"/>
      <c r="E444" s="182"/>
      <c r="F444" s="182"/>
      <c r="G444" s="182"/>
      <c r="H444" s="185"/>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row>
    <row r="445" spans="1:34" ht="12.75">
      <c r="A445" s="182"/>
      <c r="B445" s="182"/>
      <c r="C445" s="182"/>
      <c r="D445" s="182"/>
      <c r="E445" s="182"/>
      <c r="F445" s="182"/>
      <c r="G445" s="182"/>
      <c r="H445" s="185"/>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row>
  </sheetData>
  <sheetProtection password="8089" sheet="1" objects="1" scenarios="1" selectLockedCells="1"/>
  <conditionalFormatting sqref="L19 N19 L23 N23 L27 N27 L31 N31 L35 N35 L43 N43 L56 N56 P56 L60 N60 P60 L64 N64 P64 L70 N70 P70 P87 R87 P91 R91 T91 V91 X91 Z91 AB91 P95 R95 T95 V95 X95 Z95 AB95 P99 R99 T99 V99 X99 Z99 P102 R108 V102 P105 R105 T105 P108 R102 T102">
    <cfRule type="cellIs" priority="1" dxfId="1" operator="equal" stopIfTrue="1">
      <formula>L17</formula>
    </cfRule>
    <cfRule type="cellIs" priority="2" dxfId="0" operator="notEqual" stopIfTrue="1">
      <formula>L17</formula>
    </cfRule>
  </conditionalFormatting>
  <conditionalFormatting sqref="L37 N37 L45 N45 L72 N72 P72">
    <cfRule type="cellIs" priority="3" dxfId="1" operator="equal" stopIfTrue="1">
      <formula>L39</formula>
    </cfRule>
    <cfRule type="cellIs" priority="4" dxfId="0" operator="notEqual" stopIfTrue="1">
      <formula>L39</formula>
    </cfRule>
  </conditionalFormatting>
  <conditionalFormatting sqref="A9:A10 A11:B12 A15:B15">
    <cfRule type="expression" priority="5" dxfId="265" stopIfTrue="1">
      <formula>AND($H$1=852456,$A$1=$Q$200)</formula>
    </cfRule>
    <cfRule type="expression" priority="6" dxfId="259" stopIfTrue="1">
      <formula>OR($H$1&lt;&gt;852456,$A$1&lt;&gt;$Q$200)</formula>
    </cfRule>
  </conditionalFormatting>
  <conditionalFormatting sqref="N17 L17 L21 N21 L25 N25 L29 N29 L33 N33 L41 N41 L54 N54 P54 L58 N58 P58 L62 N62 P62 L68 N68 P68 P85 R85 T89 V89 X89 P89 R89 Z89 AB89 T93 V93 X93 P93 R93 Z93 AB93 T97 V97 X97 P97 R97 Z97 V100 P100 R100 T100 T103 R103 P103 P106 R106">
    <cfRule type="expression" priority="7" dxfId="1" stopIfTrue="1">
      <formula>AND(L19=L17,AND($H$1=852456,$A$1=$Q$200))</formula>
    </cfRule>
    <cfRule type="expression" priority="8" dxfId="259" stopIfTrue="1">
      <formula>OR($H$1&lt;&gt;852456,$A$1&lt;&gt;$Q$200)</formula>
    </cfRule>
    <cfRule type="expression" priority="9" dxfId="0" stopIfTrue="1">
      <formula>AND(L19&lt;&gt;L17,AND($H$1=852456,$A$1=$Q$200))</formula>
    </cfRule>
  </conditionalFormatting>
  <conditionalFormatting sqref="N39 L39 N47 L47 L74 N74 P74">
    <cfRule type="expression" priority="10" dxfId="1" stopIfTrue="1">
      <formula>AND(L37=L39,AND($H$1=852456,$A$1=$Q$200))</formula>
    </cfRule>
    <cfRule type="expression" priority="11" dxfId="259" stopIfTrue="1">
      <formula>OR($H$1&lt;&gt;852456,$A$1&lt;&gt;$Q$200)</formula>
    </cfRule>
    <cfRule type="expression" priority="12" dxfId="0" stopIfTrue="1">
      <formula>AND(L37&lt;&gt;L39,AND($H$1=852456,$A$1=$Q$200))</formula>
    </cfRule>
  </conditionalFormatting>
  <hyperlinks>
    <hyperlink ref="A10:C10" location="'Ausmultiplizieren- Ausklammern'!B3" display="Ausmultiplizieren -Ausklammern"/>
    <hyperlink ref="A11:E11" location="'Binomische Formeln I'!B4" display="Binomische Formeln: Vom Produkt zur Summe"/>
    <hyperlink ref="A12:F12" location="'Binomische Formeln II'!B4" display="Binomische Formeln: Von der Summe zum Produkt."/>
  </hyperlinks>
  <printOptions/>
  <pageMargins left="0.75" right="0.75" top="1" bottom="1" header="0.4921259845" footer="0.4921259845"/>
  <pageSetup horizontalDpi="360" verticalDpi="360" orientation="portrait" paperSize="9" scale="76" r:id="rId2"/>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tabColor indexed="34"/>
  </sheetPr>
  <dimension ref="A1:AR145"/>
  <sheetViews>
    <sheetView tabSelected="1" zoomScaleSheetLayoutView="90" zoomScalePageLayoutView="0" workbookViewId="0" topLeftCell="A4">
      <selection activeCell="L23" sqref="L23:L24"/>
    </sheetView>
  </sheetViews>
  <sheetFormatPr defaultColWidth="11.421875" defaultRowHeight="12.75"/>
  <cols>
    <col min="2" max="2" width="3.8515625" style="0" customWidth="1"/>
    <col min="3" max="3" width="4.57421875" style="0" customWidth="1"/>
    <col min="4" max="4" width="4.28125" style="0" customWidth="1"/>
    <col min="5" max="5" width="4.00390625" style="0" customWidth="1"/>
    <col min="6" max="6" width="2.140625" style="0" customWidth="1"/>
    <col min="7" max="7" width="4.140625" style="0" customWidth="1"/>
    <col min="8" max="8" width="4.00390625" style="0" customWidth="1"/>
    <col min="9" max="9" width="2.8515625" style="0" customWidth="1"/>
    <col min="10" max="11" width="2.7109375" style="0" customWidth="1"/>
    <col min="12" max="12" width="4.140625" style="0" customWidth="1"/>
    <col min="13" max="13" width="2.57421875" style="0" customWidth="1"/>
    <col min="14" max="14" width="4.57421875" style="0" customWidth="1"/>
    <col min="15" max="15" width="2.7109375" style="0" customWidth="1"/>
    <col min="16" max="16" width="4.57421875" style="0" customWidth="1"/>
    <col min="17" max="17" width="3.140625" style="0" customWidth="1"/>
    <col min="18" max="19" width="3.8515625" style="0" customWidth="1"/>
    <col min="20" max="20" width="4.7109375" style="0" customWidth="1"/>
    <col min="21" max="22" width="2.7109375" style="0" customWidth="1"/>
    <col min="23" max="23" width="5.140625" style="0" customWidth="1"/>
    <col min="24" max="32" width="2.7109375" style="0" customWidth="1"/>
    <col min="33" max="33" width="3.7109375" style="0" customWidth="1"/>
    <col min="34" max="34" width="4.421875" style="0" customWidth="1"/>
    <col min="35" max="35" width="6.00390625" style="0" customWidth="1"/>
    <col min="36" max="36" width="5.00390625" style="0" customWidth="1"/>
    <col min="37" max="37" width="4.421875" style="0" customWidth="1"/>
    <col min="38" max="38" width="4.57421875" style="0" customWidth="1"/>
    <col min="39" max="39" width="6.57421875" style="0" customWidth="1"/>
  </cols>
  <sheetData>
    <row r="1" spans="1:44" ht="12.75">
      <c r="A1" s="122"/>
      <c r="B1" s="123"/>
      <c r="C1" s="124"/>
      <c r="D1" s="124"/>
      <c r="E1" s="124"/>
      <c r="F1" s="125"/>
      <c r="G1" s="125"/>
      <c r="H1" s="168"/>
      <c r="I1" s="125"/>
      <c r="J1" s="125"/>
      <c r="K1" s="174"/>
      <c r="L1" s="124"/>
      <c r="M1" s="124"/>
      <c r="N1" s="124"/>
      <c r="O1" s="124"/>
      <c r="P1" s="124"/>
      <c r="Q1" s="124"/>
      <c r="R1" s="124" t="s">
        <v>2</v>
      </c>
      <c r="S1" s="124"/>
      <c r="T1" s="124"/>
      <c r="U1" s="124"/>
      <c r="V1" s="124"/>
      <c r="W1" s="124"/>
      <c r="X1" s="80"/>
      <c r="Y1" s="80"/>
      <c r="Z1" s="80"/>
      <c r="AA1" s="80"/>
      <c r="AB1" s="80"/>
      <c r="AC1" s="80"/>
      <c r="AD1" s="80"/>
      <c r="AE1" s="80"/>
      <c r="AF1" s="80"/>
      <c r="AG1" s="80"/>
      <c r="AH1" s="80"/>
      <c r="AI1" s="80"/>
      <c r="AJ1" s="80"/>
      <c r="AK1" s="80"/>
      <c r="AL1" s="80"/>
      <c r="AM1" s="80"/>
      <c r="AN1" s="1"/>
      <c r="AO1" s="1"/>
      <c r="AP1" s="1"/>
      <c r="AQ1" s="1"/>
      <c r="AR1" s="1"/>
    </row>
    <row r="2" spans="1:44" ht="25.5">
      <c r="A2" s="124"/>
      <c r="B2" s="126" t="s">
        <v>112</v>
      </c>
      <c r="C2" s="124"/>
      <c r="D2" s="124"/>
      <c r="E2" s="124"/>
      <c r="F2" s="124"/>
      <c r="G2" s="124"/>
      <c r="H2" s="127"/>
      <c r="I2" s="124"/>
      <c r="J2" s="124"/>
      <c r="K2" s="124"/>
      <c r="L2" s="124"/>
      <c r="M2" s="124"/>
      <c r="N2" s="124"/>
      <c r="O2" s="124"/>
      <c r="P2" s="124"/>
      <c r="Q2" s="124"/>
      <c r="R2" s="124"/>
      <c r="S2" s="124"/>
      <c r="T2" s="124"/>
      <c r="U2" s="124"/>
      <c r="V2" s="124"/>
      <c r="W2" s="58"/>
      <c r="X2" s="58"/>
      <c r="Y2" s="58"/>
      <c r="Z2" s="58"/>
      <c r="AA2" s="58"/>
      <c r="AB2" s="58"/>
      <c r="AC2" s="58"/>
      <c r="AD2" s="58"/>
      <c r="AE2" s="58"/>
      <c r="AF2" s="58"/>
      <c r="AG2" s="58"/>
      <c r="AH2" s="58"/>
      <c r="AI2" s="58"/>
      <c r="AJ2" s="58"/>
      <c r="AK2" s="58"/>
      <c r="AL2" s="58"/>
      <c r="AM2" s="58"/>
      <c r="AN2" s="1"/>
      <c r="AO2" s="1"/>
      <c r="AP2" s="1"/>
      <c r="AQ2" s="1"/>
      <c r="AR2" s="1"/>
    </row>
    <row r="3" spans="1:44" ht="15">
      <c r="A3" s="124"/>
      <c r="B3" s="128" t="s">
        <v>119</v>
      </c>
      <c r="C3" s="124"/>
      <c r="D3" s="124"/>
      <c r="E3" s="124"/>
      <c r="F3" s="124"/>
      <c r="G3" s="124"/>
      <c r="H3" s="127"/>
      <c r="I3" s="124"/>
      <c r="J3" s="124"/>
      <c r="K3" s="124"/>
      <c r="L3" s="124"/>
      <c r="M3" s="124"/>
      <c r="N3" s="124"/>
      <c r="O3" s="124"/>
      <c r="P3" s="124"/>
      <c r="Q3" s="124"/>
      <c r="R3" s="173" t="s">
        <v>128</v>
      </c>
      <c r="S3" s="173"/>
      <c r="T3" s="173"/>
      <c r="U3" s="173"/>
      <c r="V3" s="173"/>
      <c r="W3" s="58"/>
      <c r="X3" s="58"/>
      <c r="Y3" s="58"/>
      <c r="Z3" s="58"/>
      <c r="AA3" s="58"/>
      <c r="AB3" s="58"/>
      <c r="AC3" s="58"/>
      <c r="AD3" s="58"/>
      <c r="AE3" s="58"/>
      <c r="AF3" s="58"/>
      <c r="AG3" s="58"/>
      <c r="AH3" s="58"/>
      <c r="AI3" s="58"/>
      <c r="AJ3" s="58"/>
      <c r="AK3" s="58"/>
      <c r="AL3" s="58"/>
      <c r="AM3" s="58"/>
      <c r="AN3" s="1"/>
      <c r="AO3" s="1"/>
      <c r="AP3" s="1"/>
      <c r="AQ3" s="1"/>
      <c r="AR3" s="1"/>
    </row>
    <row r="4" spans="1:44" ht="18">
      <c r="A4" s="11" t="s">
        <v>74</v>
      </c>
      <c r="B4" s="14">
        <v>3</v>
      </c>
      <c r="C4" s="169">
        <f>MOD(B4,37)</f>
        <v>3</v>
      </c>
      <c r="D4" s="1"/>
      <c r="E4" s="1"/>
      <c r="F4" s="1"/>
      <c r="G4" s="1"/>
      <c r="H4" s="20"/>
      <c r="I4" s="1"/>
      <c r="J4" s="12"/>
      <c r="K4" s="1"/>
      <c r="L4" s="1"/>
      <c r="M4" s="1"/>
      <c r="N4" s="1"/>
      <c r="O4" s="1"/>
      <c r="P4" s="1"/>
      <c r="Q4" s="1"/>
      <c r="R4" s="1"/>
      <c r="S4" s="1"/>
      <c r="T4" s="1"/>
      <c r="U4" s="1"/>
      <c r="V4" s="1"/>
      <c r="W4" s="58"/>
      <c r="X4" s="58"/>
      <c r="Y4" s="58"/>
      <c r="Z4" s="58"/>
      <c r="AA4" s="58"/>
      <c r="AB4" s="58"/>
      <c r="AC4" s="58"/>
      <c r="AD4" s="58"/>
      <c r="AE4" s="58"/>
      <c r="AF4" s="58"/>
      <c r="AG4" s="58"/>
      <c r="AH4" s="58"/>
      <c r="AI4" s="58"/>
      <c r="AJ4" s="58"/>
      <c r="AK4" s="58"/>
      <c r="AL4" s="58"/>
      <c r="AM4" s="58"/>
      <c r="AN4" s="1"/>
      <c r="AO4" s="1"/>
      <c r="AP4" s="1"/>
      <c r="AQ4" s="1"/>
      <c r="AR4" s="1"/>
    </row>
    <row r="5" spans="1:44" ht="15">
      <c r="A5" s="54" t="s">
        <v>75</v>
      </c>
      <c r="B5" s="55"/>
      <c r="C5" s="1"/>
      <c r="D5" s="1"/>
      <c r="E5" s="5"/>
      <c r="F5" s="1"/>
      <c r="G5" s="1"/>
      <c r="H5" s="20"/>
      <c r="I5" s="1"/>
      <c r="J5" s="10"/>
      <c r="K5" s="1"/>
      <c r="L5" s="13"/>
      <c r="M5" s="57"/>
      <c r="N5" s="57"/>
      <c r="O5" s="57"/>
      <c r="P5" s="57"/>
      <c r="Q5" s="57"/>
      <c r="R5" s="57"/>
      <c r="S5" s="57"/>
      <c r="T5" s="57"/>
      <c r="U5" s="58"/>
      <c r="V5" s="1"/>
      <c r="W5" s="58"/>
      <c r="X5" s="58"/>
      <c r="Y5" s="58"/>
      <c r="Z5" s="58"/>
      <c r="AA5" s="58"/>
      <c r="AB5" s="58"/>
      <c r="AC5" s="58"/>
      <c r="AD5" s="58"/>
      <c r="AE5" s="58"/>
      <c r="AF5" s="58"/>
      <c r="AG5" s="58"/>
      <c r="AH5" s="58"/>
      <c r="AI5" s="58"/>
      <c r="AJ5" s="58"/>
      <c r="AK5" s="58"/>
      <c r="AL5" s="58"/>
      <c r="AM5" s="58"/>
      <c r="AN5" s="1"/>
      <c r="AO5" s="1"/>
      <c r="AP5" s="1"/>
      <c r="AQ5" s="1"/>
      <c r="AR5" s="1"/>
    </row>
    <row r="6" spans="1:44" ht="15">
      <c r="A6" s="82" t="s">
        <v>76</v>
      </c>
      <c r="B6" s="82"/>
      <c r="C6" s="82"/>
      <c r="D6" s="82"/>
      <c r="E6" s="82"/>
      <c r="F6" s="82"/>
      <c r="G6" s="82"/>
      <c r="H6" s="82"/>
      <c r="I6" s="83"/>
      <c r="J6" s="83"/>
      <c r="K6" s="83"/>
      <c r="L6" s="83"/>
      <c r="M6" s="83"/>
      <c r="N6" s="83"/>
      <c r="O6" s="83"/>
      <c r="P6" s="83"/>
      <c r="Q6" s="83"/>
      <c r="R6" s="83"/>
      <c r="S6" s="83"/>
      <c r="T6" s="84"/>
      <c r="U6" s="58"/>
      <c r="V6" s="58"/>
      <c r="W6" s="58"/>
      <c r="X6" s="58"/>
      <c r="Y6" s="58"/>
      <c r="Z6" s="58"/>
      <c r="AA6" s="58"/>
      <c r="AB6" s="58"/>
      <c r="AC6" s="58"/>
      <c r="AD6" s="58"/>
      <c r="AE6" s="58"/>
      <c r="AF6" s="58"/>
      <c r="AG6" s="58"/>
      <c r="AH6" s="58"/>
      <c r="AI6" s="58"/>
      <c r="AJ6" s="58"/>
      <c r="AK6" s="58"/>
      <c r="AL6" s="58"/>
      <c r="AM6" s="58"/>
      <c r="AN6" s="1"/>
      <c r="AO6" s="1"/>
      <c r="AP6" s="1"/>
      <c r="AQ6" s="1"/>
      <c r="AR6" s="1"/>
    </row>
    <row r="7" spans="1:44" ht="18">
      <c r="A7" s="82" t="s">
        <v>78</v>
      </c>
      <c r="B7" s="82"/>
      <c r="C7" s="82"/>
      <c r="D7" s="82"/>
      <c r="E7" s="82"/>
      <c r="F7" s="82"/>
      <c r="G7" s="82"/>
      <c r="H7" s="82"/>
      <c r="I7" s="83"/>
      <c r="J7" s="83"/>
      <c r="K7" s="83"/>
      <c r="L7" s="83"/>
      <c r="M7" s="83"/>
      <c r="N7" s="83"/>
      <c r="O7" s="83"/>
      <c r="P7" s="83"/>
      <c r="Q7" s="83"/>
      <c r="R7" s="83"/>
      <c r="S7" s="83"/>
      <c r="T7" s="84"/>
      <c r="U7" s="58"/>
      <c r="V7" s="58"/>
      <c r="W7" s="58"/>
      <c r="X7" s="58"/>
      <c r="Y7" s="58"/>
      <c r="Z7" s="58"/>
      <c r="AA7" s="58"/>
      <c r="AB7" s="58"/>
      <c r="AC7" s="58"/>
      <c r="AD7" s="58"/>
      <c r="AE7" s="58"/>
      <c r="AF7" s="58"/>
      <c r="AG7" s="58"/>
      <c r="AH7" s="170"/>
      <c r="AI7" s="169" t="s">
        <v>84</v>
      </c>
      <c r="AJ7" s="96" t="s">
        <v>85</v>
      </c>
      <c r="AK7" s="96" t="s">
        <v>86</v>
      </c>
      <c r="AL7" s="96" t="s">
        <v>87</v>
      </c>
      <c r="AM7" s="96" t="s">
        <v>89</v>
      </c>
      <c r="AN7" s="1"/>
      <c r="AO7" s="1"/>
      <c r="AP7" s="1"/>
      <c r="AQ7" s="1"/>
      <c r="AR7" s="1"/>
    </row>
    <row r="8" spans="1:44" ht="18">
      <c r="A8" s="85" t="s">
        <v>77</v>
      </c>
      <c r="B8" s="85"/>
      <c r="C8" s="85"/>
      <c r="D8" s="85"/>
      <c r="E8" s="85"/>
      <c r="F8" s="85"/>
      <c r="G8" s="85"/>
      <c r="H8" s="85"/>
      <c r="I8" s="86"/>
      <c r="J8" s="86"/>
      <c r="K8" s="86"/>
      <c r="L8" s="86"/>
      <c r="M8" s="87"/>
      <c r="N8" s="87"/>
      <c r="O8" s="87"/>
      <c r="P8" s="87"/>
      <c r="Q8" s="87"/>
      <c r="R8" s="87"/>
      <c r="S8" s="88"/>
      <c r="T8" s="88"/>
      <c r="U8" s="58"/>
      <c r="V8" s="58"/>
      <c r="W8" s="58"/>
      <c r="X8" s="169" t="s">
        <v>84</v>
      </c>
      <c r="Y8" s="169">
        <f>VLOOKUP($C$4,$AH$8:$AL$46,2)</f>
        <v>5</v>
      </c>
      <c r="Z8" s="58"/>
      <c r="AA8" s="58"/>
      <c r="AB8" s="58"/>
      <c r="AC8" s="58"/>
      <c r="AD8" s="58"/>
      <c r="AE8" s="58"/>
      <c r="AF8" s="58"/>
      <c r="AG8" s="58"/>
      <c r="AH8" s="96">
        <v>0</v>
      </c>
      <c r="AI8" s="96">
        <v>2</v>
      </c>
      <c r="AJ8" s="96">
        <v>3</v>
      </c>
      <c r="AK8" s="96">
        <v>5</v>
      </c>
      <c r="AL8" s="96">
        <v>7</v>
      </c>
      <c r="AM8" s="96" t="s">
        <v>90</v>
      </c>
      <c r="AN8" s="1"/>
      <c r="AO8" s="1"/>
      <c r="AP8" s="1"/>
      <c r="AQ8" s="1"/>
      <c r="AR8" s="1"/>
    </row>
    <row r="9" spans="1:44" ht="18">
      <c r="A9" s="58"/>
      <c r="B9" s="58"/>
      <c r="C9" s="58"/>
      <c r="D9" s="58"/>
      <c r="E9" s="58"/>
      <c r="F9" s="58"/>
      <c r="G9" s="58"/>
      <c r="H9" s="58"/>
      <c r="I9" s="58"/>
      <c r="J9" s="58"/>
      <c r="K9" s="58"/>
      <c r="L9" s="58"/>
      <c r="M9" s="58"/>
      <c r="N9" s="58"/>
      <c r="O9" s="58"/>
      <c r="P9" s="58"/>
      <c r="Q9" s="58"/>
      <c r="R9" s="58"/>
      <c r="S9" s="58"/>
      <c r="T9" s="58"/>
      <c r="U9" s="58"/>
      <c r="V9" s="58"/>
      <c r="W9" s="58"/>
      <c r="X9" s="169" t="s">
        <v>85</v>
      </c>
      <c r="Y9" s="169">
        <f>VLOOKUP($C$4,$AH$8:$AL$46,3)</f>
        <v>3</v>
      </c>
      <c r="Z9" s="58"/>
      <c r="AA9" s="58"/>
      <c r="AB9" s="58"/>
      <c r="AC9" s="58"/>
      <c r="AD9" s="58"/>
      <c r="AE9" s="58"/>
      <c r="AF9" s="58"/>
      <c r="AG9" s="58"/>
      <c r="AH9" s="96">
        <v>1</v>
      </c>
      <c r="AI9" s="96">
        <v>7</v>
      </c>
      <c r="AJ9" s="96">
        <v>2</v>
      </c>
      <c r="AK9" s="96">
        <v>3</v>
      </c>
      <c r="AL9" s="96">
        <v>11</v>
      </c>
      <c r="AM9" s="96" t="s">
        <v>91</v>
      </c>
      <c r="AN9" s="1"/>
      <c r="AO9" s="1"/>
      <c r="AP9" s="1"/>
      <c r="AQ9" s="1"/>
      <c r="AR9" s="1"/>
    </row>
    <row r="10" spans="1:44" ht="24" customHeight="1">
      <c r="A10" s="58"/>
      <c r="B10" s="103" t="s">
        <v>118</v>
      </c>
      <c r="C10" s="60"/>
      <c r="D10" s="103"/>
      <c r="E10" s="104"/>
      <c r="F10" s="103"/>
      <c r="G10" s="103"/>
      <c r="H10" s="103"/>
      <c r="I10" s="103"/>
      <c r="J10" s="103"/>
      <c r="K10" s="105"/>
      <c r="L10" s="105"/>
      <c r="M10" s="58"/>
      <c r="N10" s="106" t="s">
        <v>113</v>
      </c>
      <c r="O10" s="58"/>
      <c r="P10" s="58"/>
      <c r="Q10" s="58"/>
      <c r="R10" s="58"/>
      <c r="S10" s="58"/>
      <c r="T10" s="58"/>
      <c r="U10" s="58"/>
      <c r="V10" s="58"/>
      <c r="W10" s="58"/>
      <c r="X10" s="169" t="s">
        <v>86</v>
      </c>
      <c r="Y10" s="169">
        <f>VLOOKUP($C$4,$AH$8:$AL$46,4)</f>
        <v>7</v>
      </c>
      <c r="Z10" s="58"/>
      <c r="AA10" s="58"/>
      <c r="AB10" s="58"/>
      <c r="AC10" s="80"/>
      <c r="AD10" s="80"/>
      <c r="AE10" s="80"/>
      <c r="AF10" s="80"/>
      <c r="AG10" s="58"/>
      <c r="AH10" s="96">
        <v>2</v>
      </c>
      <c r="AI10" s="96">
        <v>7</v>
      </c>
      <c r="AJ10" s="96">
        <v>5</v>
      </c>
      <c r="AK10" s="96">
        <v>3</v>
      </c>
      <c r="AL10" s="96">
        <v>11</v>
      </c>
      <c r="AM10" s="96" t="s">
        <v>0</v>
      </c>
      <c r="AN10" s="1"/>
      <c r="AO10" s="1"/>
      <c r="AP10" s="1"/>
      <c r="AQ10" s="1"/>
      <c r="AR10" s="1"/>
    </row>
    <row r="11" spans="1:44" ht="30.75" customHeight="1">
      <c r="A11" s="58"/>
      <c r="B11" s="103" t="s">
        <v>117</v>
      </c>
      <c r="C11" s="60"/>
      <c r="D11" s="103"/>
      <c r="E11" s="104"/>
      <c r="F11" s="103"/>
      <c r="G11" s="103"/>
      <c r="H11" s="103"/>
      <c r="I11" s="103"/>
      <c r="J11" s="103"/>
      <c r="K11" s="105"/>
      <c r="L11" s="105"/>
      <c r="M11" s="58"/>
      <c r="N11" s="106" t="s">
        <v>114</v>
      </c>
      <c r="O11" s="58"/>
      <c r="P11" s="58"/>
      <c r="Q11" s="58"/>
      <c r="R11" s="58"/>
      <c r="S11" s="58"/>
      <c r="T11" s="58"/>
      <c r="U11" s="58"/>
      <c r="V11" s="58"/>
      <c r="W11" s="58"/>
      <c r="X11" s="169" t="s">
        <v>87</v>
      </c>
      <c r="Y11" s="169">
        <f>VLOOKUP($C$4,$AH$8:$AL$46,5)</f>
        <v>2</v>
      </c>
      <c r="Z11" s="58"/>
      <c r="AA11" s="58"/>
      <c r="AB11" s="58"/>
      <c r="AC11" s="80"/>
      <c r="AD11" s="80"/>
      <c r="AE11" s="80"/>
      <c r="AF11" s="80"/>
      <c r="AG11" s="58"/>
      <c r="AH11" s="96">
        <v>3</v>
      </c>
      <c r="AI11" s="96">
        <v>5</v>
      </c>
      <c r="AJ11" s="96">
        <v>3</v>
      </c>
      <c r="AK11" s="96">
        <v>7</v>
      </c>
      <c r="AL11" s="96">
        <v>2</v>
      </c>
      <c r="AM11" s="96" t="s">
        <v>92</v>
      </c>
      <c r="AN11" s="1"/>
      <c r="AO11" s="1"/>
      <c r="AP11" s="1"/>
      <c r="AQ11" s="1"/>
      <c r="AR11" s="1"/>
    </row>
    <row r="12" spans="1:44" ht="27.75">
      <c r="A12" s="58"/>
      <c r="B12" s="103" t="s">
        <v>115</v>
      </c>
      <c r="C12" s="60"/>
      <c r="D12" s="103"/>
      <c r="E12" s="104"/>
      <c r="F12" s="103"/>
      <c r="G12" s="103"/>
      <c r="H12" s="103"/>
      <c r="I12" s="103"/>
      <c r="J12" s="103"/>
      <c r="K12" s="105"/>
      <c r="L12" s="105"/>
      <c r="M12" s="58"/>
      <c r="N12" s="106" t="s">
        <v>116</v>
      </c>
      <c r="O12" s="58"/>
      <c r="P12" s="58"/>
      <c r="Q12" s="58"/>
      <c r="R12" s="58"/>
      <c r="S12" s="58"/>
      <c r="T12" s="58"/>
      <c r="U12" s="58"/>
      <c r="V12" s="58"/>
      <c r="W12" s="58"/>
      <c r="X12" s="169" t="s">
        <v>89</v>
      </c>
      <c r="Y12" s="169" t="str">
        <f>VLOOKUP($C$4,$AH$8:$AM$46,6)</f>
        <v>b</v>
      </c>
      <c r="Z12" s="58"/>
      <c r="AA12" s="129"/>
      <c r="AB12" s="58"/>
      <c r="AC12" s="80"/>
      <c r="AD12" s="80"/>
      <c r="AE12" s="80"/>
      <c r="AF12" s="80"/>
      <c r="AG12" s="58"/>
      <c r="AH12" s="96">
        <v>4</v>
      </c>
      <c r="AI12" s="96">
        <v>2</v>
      </c>
      <c r="AJ12" s="96">
        <v>11</v>
      </c>
      <c r="AK12" s="96">
        <v>5</v>
      </c>
      <c r="AL12" s="96">
        <v>7</v>
      </c>
      <c r="AM12" s="96" t="s">
        <v>93</v>
      </c>
      <c r="AN12" s="1"/>
      <c r="AO12" s="1"/>
      <c r="AP12" s="1"/>
      <c r="AQ12" s="1"/>
      <c r="AR12" s="1"/>
    </row>
    <row r="13" spans="1:44" ht="12.7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80"/>
      <c r="AD13" s="80"/>
      <c r="AE13" s="80"/>
      <c r="AF13" s="80"/>
      <c r="AG13" s="58"/>
      <c r="AH13" s="96">
        <v>5</v>
      </c>
      <c r="AI13" s="96">
        <v>7</v>
      </c>
      <c r="AJ13" s="96">
        <v>3</v>
      </c>
      <c r="AK13" s="96">
        <v>2</v>
      </c>
      <c r="AL13" s="96">
        <v>5</v>
      </c>
      <c r="AM13" s="96" t="s">
        <v>94</v>
      </c>
      <c r="AN13" s="1"/>
      <c r="AO13" s="1"/>
      <c r="AP13" s="1"/>
      <c r="AQ13" s="1"/>
      <c r="AR13" s="1"/>
    </row>
    <row r="14" spans="1:44" ht="18">
      <c r="A14" s="107"/>
      <c r="B14" s="107"/>
      <c r="C14" s="108"/>
      <c r="D14" s="109"/>
      <c r="E14" s="109"/>
      <c r="F14" s="109"/>
      <c r="G14" s="109"/>
      <c r="H14" s="94"/>
      <c r="I14" s="109"/>
      <c r="J14" s="109"/>
      <c r="K14" s="109"/>
      <c r="L14" s="109"/>
      <c r="M14" s="58"/>
      <c r="N14" s="58"/>
      <c r="O14" s="58"/>
      <c r="P14" s="58"/>
      <c r="Q14" s="58"/>
      <c r="R14" s="58"/>
      <c r="S14" s="58"/>
      <c r="T14" s="58"/>
      <c r="U14" s="58"/>
      <c r="V14" s="58"/>
      <c r="W14" s="58"/>
      <c r="X14" s="80"/>
      <c r="Y14" s="80"/>
      <c r="Z14" s="80"/>
      <c r="AA14" s="80"/>
      <c r="AB14" s="80"/>
      <c r="AC14" s="80"/>
      <c r="AD14" s="80"/>
      <c r="AE14" s="80"/>
      <c r="AF14" s="80"/>
      <c r="AG14" s="58"/>
      <c r="AH14" s="96">
        <v>6</v>
      </c>
      <c r="AI14" s="96">
        <v>7</v>
      </c>
      <c r="AJ14" s="96">
        <v>2</v>
      </c>
      <c r="AK14" s="96">
        <v>5</v>
      </c>
      <c r="AL14" s="96">
        <v>11</v>
      </c>
      <c r="AM14" s="96" t="s">
        <v>95</v>
      </c>
      <c r="AN14" s="1"/>
      <c r="AO14" s="1"/>
      <c r="AP14" s="1"/>
      <c r="AQ14" s="1"/>
      <c r="AR14" s="1"/>
    </row>
    <row r="15" spans="1:44" ht="15">
      <c r="A15" s="107"/>
      <c r="B15" s="107"/>
      <c r="C15" s="110" t="s">
        <v>82</v>
      </c>
      <c r="D15" s="60"/>
      <c r="E15" s="60"/>
      <c r="F15" s="60"/>
      <c r="G15" s="60"/>
      <c r="H15" s="61"/>
      <c r="I15" s="60"/>
      <c r="J15" s="60"/>
      <c r="K15" s="60"/>
      <c r="L15" s="60"/>
      <c r="M15" s="60"/>
      <c r="N15" s="60"/>
      <c r="O15" s="60"/>
      <c r="P15" s="60"/>
      <c r="Q15" s="60"/>
      <c r="R15" s="58"/>
      <c r="S15" s="58"/>
      <c r="T15" s="58"/>
      <c r="U15" s="58"/>
      <c r="V15" s="58"/>
      <c r="W15" s="58"/>
      <c r="X15" s="80"/>
      <c r="Y15" s="80"/>
      <c r="Z15" s="80"/>
      <c r="AA15" s="80"/>
      <c r="AB15" s="80"/>
      <c r="AC15" s="80"/>
      <c r="AD15" s="80"/>
      <c r="AE15" s="80"/>
      <c r="AF15" s="80"/>
      <c r="AG15" s="58"/>
      <c r="AH15" s="96">
        <v>7</v>
      </c>
      <c r="AI15" s="96">
        <v>7</v>
      </c>
      <c r="AJ15" s="96">
        <v>5</v>
      </c>
      <c r="AK15" s="96">
        <v>3</v>
      </c>
      <c r="AL15" s="96">
        <v>11</v>
      </c>
      <c r="AM15" s="96" t="s">
        <v>96</v>
      </c>
      <c r="AN15" s="1"/>
      <c r="AO15" s="1"/>
      <c r="AP15" s="1"/>
      <c r="AQ15" s="1"/>
      <c r="AR15" s="1"/>
    </row>
    <row r="16" spans="1:44" ht="15">
      <c r="A16" s="111"/>
      <c r="B16" s="111"/>
      <c r="C16" s="110" t="s">
        <v>83</v>
      </c>
      <c r="D16" s="60"/>
      <c r="E16" s="60"/>
      <c r="F16" s="60"/>
      <c r="G16" s="60"/>
      <c r="H16" s="61"/>
      <c r="I16" s="60"/>
      <c r="J16" s="60"/>
      <c r="K16" s="60"/>
      <c r="L16" s="60"/>
      <c r="M16" s="60"/>
      <c r="N16" s="60"/>
      <c r="O16" s="60"/>
      <c r="P16" s="60"/>
      <c r="Q16" s="60"/>
      <c r="R16" s="58"/>
      <c r="S16" s="58"/>
      <c r="T16" s="58"/>
      <c r="U16" s="58"/>
      <c r="V16" s="58"/>
      <c r="W16" s="58"/>
      <c r="X16" s="80"/>
      <c r="Y16" s="80"/>
      <c r="Z16" s="80"/>
      <c r="AA16" s="80"/>
      <c r="AB16" s="80"/>
      <c r="AC16" s="80"/>
      <c r="AD16" s="80"/>
      <c r="AE16" s="80"/>
      <c r="AF16" s="80"/>
      <c r="AG16" s="58"/>
      <c r="AH16" s="96">
        <v>8</v>
      </c>
      <c r="AI16" s="96">
        <v>5</v>
      </c>
      <c r="AJ16" s="96">
        <v>3</v>
      </c>
      <c r="AK16" s="96">
        <v>11</v>
      </c>
      <c r="AL16" s="96">
        <v>7</v>
      </c>
      <c r="AM16" s="96" t="s">
        <v>97</v>
      </c>
      <c r="AN16" s="1"/>
      <c r="AO16" s="1"/>
      <c r="AP16" s="1"/>
      <c r="AQ16" s="1"/>
      <c r="AR16" s="1"/>
    </row>
    <row r="17" spans="1:44" ht="12.75">
      <c r="A17" s="91"/>
      <c r="B17" s="91"/>
      <c r="C17" s="60"/>
      <c r="D17" s="60"/>
      <c r="E17" s="60"/>
      <c r="F17" s="60"/>
      <c r="G17" s="60"/>
      <c r="H17" s="60"/>
      <c r="I17" s="60"/>
      <c r="J17" s="60"/>
      <c r="K17" s="60"/>
      <c r="L17" s="80">
        <f>D19^2</f>
        <v>4</v>
      </c>
      <c r="M17" s="60"/>
      <c r="N17" s="80">
        <f>2</f>
        <v>2</v>
      </c>
      <c r="O17" s="60"/>
      <c r="P17" s="80">
        <f>D19*H19*2</f>
        <v>20</v>
      </c>
      <c r="Q17" s="60"/>
      <c r="R17" s="60"/>
      <c r="S17" s="80">
        <f>H19^2</f>
        <v>25</v>
      </c>
      <c r="T17" s="60"/>
      <c r="U17" s="60"/>
      <c r="V17" s="60"/>
      <c r="W17" s="60"/>
      <c r="X17" s="80"/>
      <c r="Y17" s="80"/>
      <c r="Z17" s="80"/>
      <c r="AA17" s="80"/>
      <c r="AB17" s="80"/>
      <c r="AC17" s="80"/>
      <c r="AD17" s="80"/>
      <c r="AE17" s="80"/>
      <c r="AF17" s="80"/>
      <c r="AG17" s="80"/>
      <c r="AH17" s="96">
        <v>9</v>
      </c>
      <c r="AI17" s="96">
        <v>7</v>
      </c>
      <c r="AJ17" s="96">
        <v>3</v>
      </c>
      <c r="AK17" s="96">
        <v>11</v>
      </c>
      <c r="AL17" s="96">
        <v>5</v>
      </c>
      <c r="AM17" s="96" t="s">
        <v>98</v>
      </c>
      <c r="AN17" s="1"/>
      <c r="AO17" s="1"/>
      <c r="AP17" s="1"/>
      <c r="AQ17" s="1"/>
      <c r="AR17" s="1"/>
    </row>
    <row r="18" spans="1:44" ht="13.5" customHeight="1">
      <c r="A18" s="60"/>
      <c r="B18" s="60"/>
      <c r="C18" s="60"/>
      <c r="D18" s="60"/>
      <c r="E18" s="60"/>
      <c r="F18" s="76"/>
      <c r="G18" s="76"/>
      <c r="H18" s="77"/>
      <c r="I18" s="76"/>
      <c r="J18" s="76"/>
      <c r="K18" s="78"/>
      <c r="L18" s="112">
        <f>IF($H$1=852456,L17,"")</f>
      </c>
      <c r="M18" s="81"/>
      <c r="N18" s="112">
        <f>IF($H$1=852456,N17,"")</f>
      </c>
      <c r="O18" s="81"/>
      <c r="P18" s="112">
        <f>IF($H$1=852456,P17,"")</f>
      </c>
      <c r="Q18" s="80"/>
      <c r="R18" s="80"/>
      <c r="S18" s="112">
        <f>IF($H$1=852456,S17,"")</f>
      </c>
      <c r="T18" s="60"/>
      <c r="U18" s="58"/>
      <c r="V18" s="58"/>
      <c r="W18" s="60"/>
      <c r="X18" s="80"/>
      <c r="Y18" s="80"/>
      <c r="Z18" s="80"/>
      <c r="AA18" s="80"/>
      <c r="AB18" s="80"/>
      <c r="AC18" s="80"/>
      <c r="AD18" s="80"/>
      <c r="AE18" s="80"/>
      <c r="AF18" s="80"/>
      <c r="AG18" s="80"/>
      <c r="AH18" s="96">
        <v>10</v>
      </c>
      <c r="AI18" s="96">
        <v>7</v>
      </c>
      <c r="AJ18" s="96">
        <v>2</v>
      </c>
      <c r="AK18" s="96">
        <v>5</v>
      </c>
      <c r="AL18" s="96">
        <v>3</v>
      </c>
      <c r="AM18" s="96" t="s">
        <v>99</v>
      </c>
      <c r="AN18" s="1"/>
      <c r="AO18" s="1"/>
      <c r="AP18" s="1"/>
      <c r="AQ18" s="1"/>
      <c r="AR18" s="1"/>
    </row>
    <row r="19" spans="1:44" ht="10.5" customHeight="1">
      <c r="A19" s="60"/>
      <c r="B19" s="60"/>
      <c r="C19" s="150" t="s">
        <v>20</v>
      </c>
      <c r="D19" s="149">
        <f>Y11</f>
        <v>2</v>
      </c>
      <c r="E19" s="150" t="s">
        <v>81</v>
      </c>
      <c r="F19" s="79"/>
      <c r="G19" s="155" t="s">
        <v>46</v>
      </c>
      <c r="H19" s="149">
        <f>Y8</f>
        <v>5</v>
      </c>
      <c r="I19" s="150" t="s">
        <v>80</v>
      </c>
      <c r="J19" s="79">
        <v>2</v>
      </c>
      <c r="K19" s="148" t="s">
        <v>79</v>
      </c>
      <c r="L19" s="145">
        <v>5</v>
      </c>
      <c r="M19" s="167" t="s">
        <v>81</v>
      </c>
      <c r="N19" s="90">
        <v>1</v>
      </c>
      <c r="O19" s="157" t="s">
        <v>46</v>
      </c>
      <c r="P19" s="145">
        <v>154</v>
      </c>
      <c r="Q19" s="158" t="s">
        <v>81</v>
      </c>
      <c r="R19" s="157" t="s">
        <v>46</v>
      </c>
      <c r="S19" s="145">
        <v>5</v>
      </c>
      <c r="T19" s="60"/>
      <c r="U19" s="58"/>
      <c r="V19" s="58"/>
      <c r="W19" s="60"/>
      <c r="X19" s="80"/>
      <c r="Y19" s="80"/>
      <c r="Z19" s="80"/>
      <c r="AA19" s="80"/>
      <c r="AB19" s="80"/>
      <c r="AC19" s="80"/>
      <c r="AD19" s="80"/>
      <c r="AE19" s="80"/>
      <c r="AF19" s="80"/>
      <c r="AG19" s="80"/>
      <c r="AH19" s="96">
        <v>11</v>
      </c>
      <c r="AI19" s="96">
        <v>11</v>
      </c>
      <c r="AJ19" s="96">
        <v>5</v>
      </c>
      <c r="AK19" s="96">
        <v>3</v>
      </c>
      <c r="AL19" s="96">
        <v>7</v>
      </c>
      <c r="AM19" s="96" t="s">
        <v>100</v>
      </c>
      <c r="AN19" s="1"/>
      <c r="AO19" s="1"/>
      <c r="AP19" s="1"/>
      <c r="AQ19" s="1"/>
      <c r="AR19" s="1"/>
    </row>
    <row r="20" spans="1:44" ht="9" customHeight="1">
      <c r="A20" s="60"/>
      <c r="B20" s="60"/>
      <c r="C20" s="150"/>
      <c r="D20" s="149"/>
      <c r="E20" s="150"/>
      <c r="F20" s="113"/>
      <c r="G20" s="155"/>
      <c r="H20" s="149"/>
      <c r="I20" s="150"/>
      <c r="J20" s="60"/>
      <c r="K20" s="148"/>
      <c r="L20" s="145"/>
      <c r="M20" s="167"/>
      <c r="N20" s="89"/>
      <c r="O20" s="157"/>
      <c r="P20" s="145"/>
      <c r="Q20" s="158"/>
      <c r="R20" s="157"/>
      <c r="S20" s="145"/>
      <c r="T20" s="60"/>
      <c r="U20" s="58"/>
      <c r="V20" s="58"/>
      <c r="W20" s="60"/>
      <c r="X20" s="80"/>
      <c r="Y20" s="80"/>
      <c r="Z20" s="80"/>
      <c r="AA20" s="80"/>
      <c r="AB20" s="80"/>
      <c r="AC20" s="80"/>
      <c r="AD20" s="80"/>
      <c r="AE20" s="80"/>
      <c r="AF20" s="80"/>
      <c r="AG20" s="80"/>
      <c r="AH20" s="96">
        <v>12</v>
      </c>
      <c r="AI20" s="96">
        <v>2</v>
      </c>
      <c r="AJ20" s="96">
        <v>3</v>
      </c>
      <c r="AK20" s="96">
        <v>5</v>
      </c>
      <c r="AL20" s="96">
        <v>7</v>
      </c>
      <c r="AM20" s="96" t="s">
        <v>101</v>
      </c>
      <c r="AN20" s="1"/>
      <c r="AO20" s="1"/>
      <c r="AP20" s="1"/>
      <c r="AQ20" s="1"/>
      <c r="AR20" s="1"/>
    </row>
    <row r="21" spans="1:44" ht="15.75" customHeight="1">
      <c r="A21" s="91"/>
      <c r="B21" s="91"/>
      <c r="C21" s="60"/>
      <c r="D21" s="60"/>
      <c r="E21" s="60"/>
      <c r="F21" s="60"/>
      <c r="G21" s="60"/>
      <c r="H21" s="60"/>
      <c r="I21" s="60"/>
      <c r="J21" s="60"/>
      <c r="K21" s="60"/>
      <c r="L21" s="80">
        <f>D23^2</f>
        <v>49</v>
      </c>
      <c r="M21" s="60"/>
      <c r="N21" s="80">
        <f>2</f>
        <v>2</v>
      </c>
      <c r="O21" s="163" t="s">
        <v>59</v>
      </c>
      <c r="P21" s="80">
        <f>D23*H23*2</f>
        <v>42</v>
      </c>
      <c r="Q21" s="80"/>
      <c r="R21" s="163" t="s">
        <v>46</v>
      </c>
      <c r="S21" s="80">
        <f>H23^2</f>
        <v>9</v>
      </c>
      <c r="T21" s="60"/>
      <c r="U21" s="60"/>
      <c r="V21" s="60"/>
      <c r="W21" s="60"/>
      <c r="X21" s="80"/>
      <c r="Y21" s="80"/>
      <c r="Z21" s="80"/>
      <c r="AA21" s="80"/>
      <c r="AB21" s="80"/>
      <c r="AC21" s="80"/>
      <c r="AD21" s="80"/>
      <c r="AE21" s="80"/>
      <c r="AF21" s="80"/>
      <c r="AG21" s="80"/>
      <c r="AH21" s="96">
        <v>13</v>
      </c>
      <c r="AI21" s="96">
        <v>7</v>
      </c>
      <c r="AJ21" s="96">
        <v>2</v>
      </c>
      <c r="AK21" s="96">
        <v>3</v>
      </c>
      <c r="AL21" s="96">
        <v>5</v>
      </c>
      <c r="AM21" s="96" t="s">
        <v>102</v>
      </c>
      <c r="AN21" s="1"/>
      <c r="AO21" s="1"/>
      <c r="AP21" s="1"/>
      <c r="AQ21" s="1"/>
      <c r="AR21" s="1"/>
    </row>
    <row r="22" spans="1:44" ht="12.75">
      <c r="A22" s="60"/>
      <c r="B22" s="60"/>
      <c r="C22" s="60"/>
      <c r="D22" s="60"/>
      <c r="E22" s="60"/>
      <c r="F22" s="76"/>
      <c r="G22" s="76"/>
      <c r="H22" s="77"/>
      <c r="I22" s="76"/>
      <c r="J22" s="76"/>
      <c r="K22" s="78"/>
      <c r="L22" s="112">
        <f>IF($H$1=852456,L21,"")</f>
      </c>
      <c r="M22" s="81"/>
      <c r="N22" s="112">
        <f>IF($H$1=852456,N21,"")</f>
      </c>
      <c r="O22" s="112">
        <f>IF($H$1=852456,O21,"")</f>
      </c>
      <c r="P22" s="112">
        <f>IF($H$1=852456,P21,"")</f>
      </c>
      <c r="Q22" s="80"/>
      <c r="R22" s="112">
        <f>IF($H$1=852456,R21,"")</f>
      </c>
      <c r="S22" s="112">
        <f>IF($H$1=852456,S21,"")</f>
      </c>
      <c r="T22" s="60"/>
      <c r="U22" s="60"/>
      <c r="V22" s="60"/>
      <c r="W22" s="60"/>
      <c r="X22" s="80"/>
      <c r="Y22" s="80"/>
      <c r="Z22" s="80"/>
      <c r="AA22" s="80"/>
      <c r="AB22" s="80"/>
      <c r="AC22" s="80"/>
      <c r="AD22" s="80"/>
      <c r="AE22" s="80"/>
      <c r="AF22" s="80"/>
      <c r="AG22" s="80"/>
      <c r="AH22" s="96">
        <v>14</v>
      </c>
      <c r="AI22" s="96">
        <v>7</v>
      </c>
      <c r="AJ22" s="96">
        <v>5</v>
      </c>
      <c r="AK22" s="96">
        <v>3</v>
      </c>
      <c r="AL22" s="96">
        <v>11</v>
      </c>
      <c r="AM22" s="96" t="s">
        <v>103</v>
      </c>
      <c r="AN22" s="1"/>
      <c r="AO22" s="1"/>
      <c r="AP22" s="1"/>
      <c r="AQ22" s="1"/>
      <c r="AR22" s="1"/>
    </row>
    <row r="23" spans="1:44" ht="12.75" customHeight="1">
      <c r="A23" s="60"/>
      <c r="B23" s="60"/>
      <c r="C23" s="150" t="s">
        <v>20</v>
      </c>
      <c r="D23" s="162">
        <f>Y10</f>
        <v>7</v>
      </c>
      <c r="E23" s="150" t="s">
        <v>81</v>
      </c>
      <c r="F23" s="79"/>
      <c r="G23" s="155" t="s">
        <v>59</v>
      </c>
      <c r="H23" s="149">
        <f>Y9</f>
        <v>3</v>
      </c>
      <c r="I23" s="150" t="s">
        <v>80</v>
      </c>
      <c r="J23" s="79">
        <v>2</v>
      </c>
      <c r="K23" s="148" t="s">
        <v>79</v>
      </c>
      <c r="L23" s="145"/>
      <c r="M23" s="151" t="s">
        <v>81</v>
      </c>
      <c r="N23" s="90"/>
      <c r="O23" s="161"/>
      <c r="P23" s="145"/>
      <c r="Q23" s="158" t="s">
        <v>81</v>
      </c>
      <c r="R23" s="161"/>
      <c r="S23" s="145"/>
      <c r="T23" s="58" t="s">
        <v>122</v>
      </c>
      <c r="U23" s="80"/>
      <c r="V23" s="80"/>
      <c r="W23" s="80"/>
      <c r="X23" s="80"/>
      <c r="Y23" s="80"/>
      <c r="Z23" s="80"/>
      <c r="AA23" s="80"/>
      <c r="AB23" s="80"/>
      <c r="AC23" s="80"/>
      <c r="AD23" s="80"/>
      <c r="AE23" s="80"/>
      <c r="AF23" s="80"/>
      <c r="AG23" s="80"/>
      <c r="AH23" s="96">
        <v>15</v>
      </c>
      <c r="AI23" s="96">
        <v>5</v>
      </c>
      <c r="AJ23" s="96">
        <v>3</v>
      </c>
      <c r="AK23" s="96">
        <v>7</v>
      </c>
      <c r="AL23" s="96">
        <v>11</v>
      </c>
      <c r="AM23" s="96" t="s">
        <v>104</v>
      </c>
      <c r="AN23" s="1"/>
      <c r="AO23" s="1"/>
      <c r="AP23" s="1"/>
      <c r="AQ23" s="1"/>
      <c r="AR23" s="1"/>
    </row>
    <row r="24" spans="1:44" ht="9.75" customHeight="1">
      <c r="A24" s="60"/>
      <c r="B24" s="60"/>
      <c r="C24" s="150"/>
      <c r="D24" s="162"/>
      <c r="E24" s="150"/>
      <c r="F24" s="113"/>
      <c r="G24" s="155"/>
      <c r="H24" s="149"/>
      <c r="I24" s="150"/>
      <c r="J24" s="60"/>
      <c r="K24" s="148"/>
      <c r="L24" s="145"/>
      <c r="M24" s="151"/>
      <c r="N24" s="89"/>
      <c r="O24" s="161"/>
      <c r="P24" s="145"/>
      <c r="Q24" s="158"/>
      <c r="R24" s="161"/>
      <c r="S24" s="145"/>
      <c r="T24" s="58" t="s">
        <v>123</v>
      </c>
      <c r="U24" s="80"/>
      <c r="V24" s="80"/>
      <c r="W24" s="80"/>
      <c r="X24" s="80"/>
      <c r="Y24" s="80"/>
      <c r="Z24" s="80"/>
      <c r="AA24" s="80"/>
      <c r="AB24" s="80"/>
      <c r="AC24" s="80"/>
      <c r="AD24" s="80"/>
      <c r="AE24" s="80"/>
      <c r="AF24" s="80"/>
      <c r="AG24" s="80"/>
      <c r="AH24" s="96">
        <v>16</v>
      </c>
      <c r="AI24" s="96">
        <v>2</v>
      </c>
      <c r="AJ24" s="96">
        <v>11</v>
      </c>
      <c r="AK24" s="96">
        <v>5</v>
      </c>
      <c r="AL24" s="96">
        <v>7</v>
      </c>
      <c r="AM24" s="96" t="s">
        <v>105</v>
      </c>
      <c r="AN24" s="1"/>
      <c r="AO24" s="1"/>
      <c r="AP24" s="1"/>
      <c r="AQ24" s="1"/>
      <c r="AR24" s="1"/>
    </row>
    <row r="25" spans="1:44" ht="11.25" customHeight="1">
      <c r="A25" s="60"/>
      <c r="B25" s="60"/>
      <c r="C25" s="60"/>
      <c r="D25" s="60"/>
      <c r="E25" s="60"/>
      <c r="F25" s="60"/>
      <c r="G25" s="60"/>
      <c r="H25" s="60"/>
      <c r="I25" s="60"/>
      <c r="J25" s="60"/>
      <c r="K25" s="60"/>
      <c r="L25" s="60"/>
      <c r="M25" s="60"/>
      <c r="N25" s="60"/>
      <c r="O25" s="60"/>
      <c r="P25" s="60"/>
      <c r="Q25" s="60"/>
      <c r="R25" s="60"/>
      <c r="S25" s="60"/>
      <c r="T25" s="60"/>
      <c r="U25" s="60"/>
      <c r="V25" s="60"/>
      <c r="W25" s="60"/>
      <c r="X25" s="80"/>
      <c r="Y25" s="80"/>
      <c r="Z25" s="80"/>
      <c r="AA25" s="80"/>
      <c r="AB25" s="80"/>
      <c r="AC25" s="80"/>
      <c r="AD25" s="80"/>
      <c r="AE25" s="80"/>
      <c r="AF25" s="80"/>
      <c r="AG25" s="80"/>
      <c r="AH25" s="96">
        <v>17</v>
      </c>
      <c r="AI25" s="96">
        <v>7</v>
      </c>
      <c r="AJ25" s="96">
        <v>3</v>
      </c>
      <c r="AK25" s="96">
        <v>2</v>
      </c>
      <c r="AL25" s="96">
        <v>5</v>
      </c>
      <c r="AM25" s="96" t="s">
        <v>106</v>
      </c>
      <c r="AN25" s="1"/>
      <c r="AO25" s="1"/>
      <c r="AP25" s="1"/>
      <c r="AQ25" s="1"/>
      <c r="AR25" s="1"/>
    </row>
    <row r="26" spans="1:44" ht="12.75">
      <c r="A26" s="91"/>
      <c r="B26" s="91"/>
      <c r="C26" s="60"/>
      <c r="D26" s="60"/>
      <c r="E26" s="60"/>
      <c r="F26" s="60"/>
      <c r="G26" s="60"/>
      <c r="H26" s="60"/>
      <c r="I26" s="60"/>
      <c r="J26" s="60"/>
      <c r="K26" s="60"/>
      <c r="L26" s="80">
        <f>D28^2</f>
        <v>25</v>
      </c>
      <c r="M26" s="60"/>
      <c r="N26" s="80">
        <f>F28*2</f>
        <v>6</v>
      </c>
      <c r="O26" s="60"/>
      <c r="P26" s="80">
        <f>D28*H28*2</f>
        <v>70</v>
      </c>
      <c r="Q26" s="60"/>
      <c r="R26" s="80">
        <f>F28</f>
        <v>3</v>
      </c>
      <c r="S26" s="60"/>
      <c r="T26" s="80">
        <f>H28^2</f>
        <v>49</v>
      </c>
      <c r="U26" s="60"/>
      <c r="V26" s="60"/>
      <c r="W26" s="58"/>
      <c r="X26" s="80"/>
      <c r="Y26" s="80"/>
      <c r="Z26" s="80"/>
      <c r="AA26" s="80"/>
      <c r="AB26" s="80"/>
      <c r="AC26" s="80"/>
      <c r="AD26" s="80"/>
      <c r="AE26" s="80"/>
      <c r="AF26" s="80"/>
      <c r="AG26" s="80"/>
      <c r="AH26" s="96">
        <v>18</v>
      </c>
      <c r="AI26" s="96">
        <v>7</v>
      </c>
      <c r="AJ26" s="96">
        <v>2</v>
      </c>
      <c r="AK26" s="96">
        <v>5</v>
      </c>
      <c r="AL26" s="96">
        <v>3</v>
      </c>
      <c r="AM26" s="96" t="s">
        <v>107</v>
      </c>
      <c r="AN26" s="1"/>
      <c r="AO26" s="1"/>
      <c r="AP26" s="1"/>
      <c r="AQ26" s="1"/>
      <c r="AR26" s="1"/>
    </row>
    <row r="27" spans="1:44" ht="12.75">
      <c r="A27" s="60"/>
      <c r="B27" s="60"/>
      <c r="C27" s="60"/>
      <c r="D27" s="60"/>
      <c r="E27" s="60"/>
      <c r="F27" s="76"/>
      <c r="G27" s="76"/>
      <c r="H27" s="77"/>
      <c r="I27" s="76"/>
      <c r="J27" s="76"/>
      <c r="K27" s="78"/>
      <c r="L27" s="112">
        <f>IF($H$1=852456,L26,"")</f>
      </c>
      <c r="M27" s="81"/>
      <c r="N27" s="112">
        <f>IF($H$1=852456,N26,"")</f>
      </c>
      <c r="O27" s="81"/>
      <c r="P27" s="112">
        <f>IF($H$1=852456,P26,"")</f>
      </c>
      <c r="Q27" s="80"/>
      <c r="R27" s="112">
        <f>IF($H$1=852456,R26,"")</f>
      </c>
      <c r="S27" s="80"/>
      <c r="T27" s="112">
        <f>IF($H$1=852456,T26,"")</f>
      </c>
      <c r="U27" s="58"/>
      <c r="V27" s="58"/>
      <c r="W27" s="58"/>
      <c r="X27" s="80"/>
      <c r="Y27" s="80"/>
      <c r="Z27" s="80"/>
      <c r="AA27" s="80"/>
      <c r="AB27" s="80"/>
      <c r="AC27" s="80"/>
      <c r="AD27" s="80"/>
      <c r="AE27" s="80"/>
      <c r="AF27" s="80"/>
      <c r="AG27" s="80"/>
      <c r="AH27" s="96">
        <v>19</v>
      </c>
      <c r="AI27" s="96">
        <v>7</v>
      </c>
      <c r="AJ27" s="96">
        <v>5</v>
      </c>
      <c r="AK27" s="96">
        <v>3</v>
      </c>
      <c r="AL27" s="96">
        <v>11</v>
      </c>
      <c r="AM27" s="96" t="s">
        <v>108</v>
      </c>
      <c r="AN27" s="1"/>
      <c r="AO27" s="1"/>
      <c r="AP27" s="1"/>
      <c r="AQ27" s="1"/>
      <c r="AR27" s="1"/>
    </row>
    <row r="28" spans="1:44" ht="10.5" customHeight="1">
      <c r="A28" s="60"/>
      <c r="B28" s="60"/>
      <c r="C28" s="150" t="s">
        <v>20</v>
      </c>
      <c r="D28" s="149">
        <f>Y8</f>
        <v>5</v>
      </c>
      <c r="E28" s="150" t="s">
        <v>81</v>
      </c>
      <c r="F28" s="79">
        <f>Y9</f>
        <v>3</v>
      </c>
      <c r="G28" s="155" t="s">
        <v>46</v>
      </c>
      <c r="H28" s="162">
        <f>Y10</f>
        <v>7</v>
      </c>
      <c r="I28" s="150" t="s">
        <v>80</v>
      </c>
      <c r="J28" s="79">
        <v>2</v>
      </c>
      <c r="K28" s="148" t="s">
        <v>79</v>
      </c>
      <c r="L28" s="145"/>
      <c r="M28" s="167" t="s">
        <v>81</v>
      </c>
      <c r="N28" s="90"/>
      <c r="O28" s="157" t="s">
        <v>46</v>
      </c>
      <c r="P28" s="145"/>
      <c r="Q28" s="158" t="s">
        <v>81</v>
      </c>
      <c r="R28" s="90"/>
      <c r="S28" s="157" t="s">
        <v>46</v>
      </c>
      <c r="T28" s="145"/>
      <c r="U28" s="58"/>
      <c r="V28" s="58"/>
      <c r="W28" s="58"/>
      <c r="X28" s="80"/>
      <c r="Y28" s="80"/>
      <c r="Z28" s="80"/>
      <c r="AA28" s="80"/>
      <c r="AB28" s="80"/>
      <c r="AC28" s="80"/>
      <c r="AD28" s="80"/>
      <c r="AE28" s="80"/>
      <c r="AF28" s="80"/>
      <c r="AG28" s="80"/>
      <c r="AH28" s="96">
        <v>20</v>
      </c>
      <c r="AI28" s="96">
        <v>5</v>
      </c>
      <c r="AJ28" s="96">
        <v>3</v>
      </c>
      <c r="AK28" s="96">
        <v>11</v>
      </c>
      <c r="AL28" s="96">
        <v>7</v>
      </c>
      <c r="AM28" s="96" t="s">
        <v>109</v>
      </c>
      <c r="AN28" s="1"/>
      <c r="AO28" s="1"/>
      <c r="AP28" s="1"/>
      <c r="AQ28" s="1"/>
      <c r="AR28" s="1"/>
    </row>
    <row r="29" spans="1:44" ht="10.5" customHeight="1">
      <c r="A29" s="60"/>
      <c r="B29" s="60"/>
      <c r="C29" s="150"/>
      <c r="D29" s="149"/>
      <c r="E29" s="150"/>
      <c r="F29" s="113"/>
      <c r="G29" s="155"/>
      <c r="H29" s="162"/>
      <c r="I29" s="150"/>
      <c r="J29" s="60"/>
      <c r="K29" s="148"/>
      <c r="L29" s="145"/>
      <c r="M29" s="167"/>
      <c r="N29" s="89"/>
      <c r="O29" s="157"/>
      <c r="P29" s="145"/>
      <c r="Q29" s="158"/>
      <c r="R29" s="88"/>
      <c r="S29" s="157"/>
      <c r="T29" s="145"/>
      <c r="U29" s="58"/>
      <c r="V29" s="58"/>
      <c r="W29" s="58"/>
      <c r="X29" s="80"/>
      <c r="Y29" s="80"/>
      <c r="Z29" s="80"/>
      <c r="AA29" s="80"/>
      <c r="AB29" s="80"/>
      <c r="AC29" s="80"/>
      <c r="AD29" s="80"/>
      <c r="AE29" s="80"/>
      <c r="AF29" s="80"/>
      <c r="AG29" s="80"/>
      <c r="AH29" s="96">
        <v>21</v>
      </c>
      <c r="AI29" s="96">
        <v>7</v>
      </c>
      <c r="AJ29" s="96">
        <v>3</v>
      </c>
      <c r="AK29" s="96">
        <v>11</v>
      </c>
      <c r="AL29" s="96">
        <v>5</v>
      </c>
      <c r="AM29" s="96" t="s">
        <v>110</v>
      </c>
      <c r="AN29" s="1"/>
      <c r="AO29" s="1"/>
      <c r="AP29" s="1"/>
      <c r="AQ29" s="1"/>
      <c r="AR29" s="1"/>
    </row>
    <row r="30" spans="1:44" ht="12.75">
      <c r="A30" s="60"/>
      <c r="B30" s="60"/>
      <c r="C30" s="60"/>
      <c r="D30" s="60"/>
      <c r="E30" s="60"/>
      <c r="F30" s="60"/>
      <c r="G30" s="60"/>
      <c r="H30" s="61"/>
      <c r="I30" s="60"/>
      <c r="J30" s="60"/>
      <c r="K30" s="60"/>
      <c r="L30" s="60"/>
      <c r="M30" s="60"/>
      <c r="N30" s="60"/>
      <c r="O30" s="60"/>
      <c r="P30" s="60"/>
      <c r="Q30" s="60"/>
      <c r="R30" s="58"/>
      <c r="S30" s="58"/>
      <c r="T30" s="58"/>
      <c r="U30" s="58"/>
      <c r="V30" s="58"/>
      <c r="W30" s="58"/>
      <c r="X30" s="80"/>
      <c r="Y30" s="80"/>
      <c r="Z30" s="80"/>
      <c r="AA30" s="80"/>
      <c r="AB30" s="80"/>
      <c r="AC30" s="80"/>
      <c r="AD30" s="80"/>
      <c r="AE30" s="80"/>
      <c r="AF30" s="80"/>
      <c r="AG30" s="80"/>
      <c r="AH30" s="96">
        <v>22</v>
      </c>
      <c r="AI30" s="96">
        <v>7</v>
      </c>
      <c r="AJ30" s="96">
        <v>2</v>
      </c>
      <c r="AK30" s="96">
        <v>5</v>
      </c>
      <c r="AL30" s="96">
        <v>3</v>
      </c>
      <c r="AM30" s="96" t="s">
        <v>88</v>
      </c>
      <c r="AN30" s="1"/>
      <c r="AO30" s="1"/>
      <c r="AP30" s="1"/>
      <c r="AQ30" s="1"/>
      <c r="AR30" s="1"/>
    </row>
    <row r="31" spans="1:44" ht="12.75">
      <c r="A31" s="91"/>
      <c r="B31" s="91"/>
      <c r="C31" s="60"/>
      <c r="D31" s="60"/>
      <c r="E31" s="60"/>
      <c r="F31" s="60"/>
      <c r="G31" s="60"/>
      <c r="H31" s="60"/>
      <c r="I31" s="60"/>
      <c r="J31" s="60"/>
      <c r="K31" s="60"/>
      <c r="L31" s="96">
        <f>D33^2</f>
        <v>9</v>
      </c>
      <c r="M31" s="96"/>
      <c r="N31" s="96">
        <f>2</f>
        <v>2</v>
      </c>
      <c r="O31" s="96"/>
      <c r="P31" s="96">
        <f>D33*G33*2</f>
        <v>42</v>
      </c>
      <c r="Q31" s="96"/>
      <c r="R31" s="96" t="s">
        <v>0</v>
      </c>
      <c r="S31" s="96"/>
      <c r="T31" s="96">
        <f>G33^2</f>
        <v>49</v>
      </c>
      <c r="U31" s="96"/>
      <c r="V31" s="96">
        <f>2</f>
        <v>2</v>
      </c>
      <c r="W31" s="80"/>
      <c r="X31" s="80"/>
      <c r="Y31" s="80"/>
      <c r="Z31" s="80"/>
      <c r="AA31" s="80"/>
      <c r="AB31" s="80"/>
      <c r="AC31" s="80"/>
      <c r="AD31" s="80"/>
      <c r="AE31" s="80"/>
      <c r="AF31" s="80"/>
      <c r="AG31" s="80"/>
      <c r="AH31" s="96">
        <v>23</v>
      </c>
      <c r="AI31" s="96">
        <v>11</v>
      </c>
      <c r="AJ31" s="96">
        <v>5</v>
      </c>
      <c r="AK31" s="96">
        <v>3</v>
      </c>
      <c r="AL31" s="96">
        <v>7</v>
      </c>
      <c r="AM31" s="96" t="s">
        <v>111</v>
      </c>
      <c r="AN31" s="1"/>
      <c r="AO31" s="1"/>
      <c r="AP31" s="1"/>
      <c r="AQ31" s="1"/>
      <c r="AR31" s="1"/>
    </row>
    <row r="32" spans="1:44" ht="12.75" customHeight="1">
      <c r="A32" s="60"/>
      <c r="B32" s="60"/>
      <c r="C32" s="60"/>
      <c r="D32" s="60"/>
      <c r="E32" s="60"/>
      <c r="F32" s="76"/>
      <c r="G32" s="76"/>
      <c r="H32" s="77"/>
      <c r="I32" s="76"/>
      <c r="J32" s="76"/>
      <c r="K32" s="78"/>
      <c r="L32" s="112">
        <f>IF($H$1=852456,L31,"")</f>
      </c>
      <c r="M32" s="81"/>
      <c r="N32" s="112">
        <f>IF($H$1=852456,N31,"")</f>
      </c>
      <c r="O32" s="81"/>
      <c r="P32" s="112">
        <f>IF($H$1=852456,P31,"")</f>
      </c>
      <c r="Q32" s="80"/>
      <c r="R32" s="112">
        <f>IF($H$1=852456,R31,"")</f>
      </c>
      <c r="S32" s="80"/>
      <c r="T32" s="112">
        <f>IF($H$1=852456,T31,"")</f>
      </c>
      <c r="U32" s="60"/>
      <c r="V32" s="112">
        <f>IF($H$1=852456,V31,"")</f>
      </c>
      <c r="W32" s="60"/>
      <c r="X32" s="80"/>
      <c r="Y32" s="80"/>
      <c r="Z32" s="80"/>
      <c r="AA32" s="80"/>
      <c r="AB32" s="80"/>
      <c r="AC32" s="80"/>
      <c r="AD32" s="80"/>
      <c r="AE32" s="80"/>
      <c r="AF32" s="80"/>
      <c r="AG32" s="80"/>
      <c r="AH32" s="96">
        <v>24</v>
      </c>
      <c r="AI32" s="96">
        <v>2</v>
      </c>
      <c r="AJ32" s="96">
        <v>3</v>
      </c>
      <c r="AK32" s="96">
        <v>5</v>
      </c>
      <c r="AL32" s="96">
        <v>11</v>
      </c>
      <c r="AM32" s="96" t="s">
        <v>81</v>
      </c>
      <c r="AN32" s="1"/>
      <c r="AO32" s="1"/>
      <c r="AP32" s="1"/>
      <c r="AQ32" s="1"/>
      <c r="AR32" s="1"/>
    </row>
    <row r="33" spans="1:44" ht="11.25" customHeight="1">
      <c r="A33" s="60"/>
      <c r="B33" s="60"/>
      <c r="C33" s="150" t="s">
        <v>20</v>
      </c>
      <c r="D33" s="149">
        <f>Y9</f>
        <v>3</v>
      </c>
      <c r="E33" s="150" t="s">
        <v>81</v>
      </c>
      <c r="F33" s="155" t="s">
        <v>46</v>
      </c>
      <c r="G33" s="162">
        <f>Y10</f>
        <v>7</v>
      </c>
      <c r="H33" s="152" t="s">
        <v>0</v>
      </c>
      <c r="I33" s="150" t="s">
        <v>80</v>
      </c>
      <c r="J33" s="79">
        <v>2</v>
      </c>
      <c r="K33" s="148" t="s">
        <v>79</v>
      </c>
      <c r="L33" s="145"/>
      <c r="M33" s="147" t="s">
        <v>81</v>
      </c>
      <c r="N33" s="90"/>
      <c r="O33" s="156" t="s">
        <v>46</v>
      </c>
      <c r="P33" s="145"/>
      <c r="Q33" s="154" t="s">
        <v>81</v>
      </c>
      <c r="R33" s="145"/>
      <c r="S33" s="156" t="s">
        <v>46</v>
      </c>
      <c r="T33" s="145"/>
      <c r="U33" s="154" t="s">
        <v>0</v>
      </c>
      <c r="V33" s="101"/>
      <c r="W33" s="60"/>
      <c r="X33" s="80"/>
      <c r="Y33" s="80"/>
      <c r="Z33" s="80"/>
      <c r="AA33" s="80"/>
      <c r="AB33" s="80"/>
      <c r="AC33" s="80"/>
      <c r="AD33" s="80"/>
      <c r="AE33" s="80"/>
      <c r="AF33" s="80"/>
      <c r="AG33" s="80"/>
      <c r="AH33" s="96">
        <v>25</v>
      </c>
      <c r="AI33" s="96">
        <v>7</v>
      </c>
      <c r="AJ33" s="96">
        <v>2</v>
      </c>
      <c r="AK33" s="96">
        <v>3</v>
      </c>
      <c r="AL33" s="96">
        <v>5</v>
      </c>
      <c r="AM33" s="96" t="s">
        <v>90</v>
      </c>
      <c r="AN33" s="1"/>
      <c r="AO33" s="1"/>
      <c r="AP33" s="1"/>
      <c r="AQ33" s="1"/>
      <c r="AR33" s="1"/>
    </row>
    <row r="34" spans="1:44" ht="10.5" customHeight="1">
      <c r="A34" s="60"/>
      <c r="B34" s="60"/>
      <c r="C34" s="150"/>
      <c r="D34" s="149"/>
      <c r="E34" s="150"/>
      <c r="F34" s="155"/>
      <c r="G34" s="162"/>
      <c r="H34" s="152"/>
      <c r="I34" s="150"/>
      <c r="J34" s="60"/>
      <c r="K34" s="148"/>
      <c r="L34" s="145"/>
      <c r="M34" s="147"/>
      <c r="N34" s="89"/>
      <c r="O34" s="156"/>
      <c r="P34" s="145"/>
      <c r="Q34" s="154"/>
      <c r="R34" s="145"/>
      <c r="S34" s="156"/>
      <c r="T34" s="145"/>
      <c r="U34" s="154"/>
      <c r="V34" s="88"/>
      <c r="W34" s="60"/>
      <c r="X34" s="80"/>
      <c r="Y34" s="80"/>
      <c r="Z34" s="80"/>
      <c r="AA34" s="80"/>
      <c r="AB34" s="80"/>
      <c r="AC34" s="80"/>
      <c r="AD34" s="80"/>
      <c r="AE34" s="80"/>
      <c r="AF34" s="80"/>
      <c r="AG34" s="80"/>
      <c r="AH34" s="96">
        <v>26</v>
      </c>
      <c r="AI34" s="96">
        <v>7</v>
      </c>
      <c r="AJ34" s="96">
        <v>5</v>
      </c>
      <c r="AK34" s="96">
        <v>3</v>
      </c>
      <c r="AL34" s="96">
        <v>11</v>
      </c>
      <c r="AM34" s="96" t="s">
        <v>91</v>
      </c>
      <c r="AN34" s="1"/>
      <c r="AO34" s="1"/>
      <c r="AP34" s="1"/>
      <c r="AQ34" s="1"/>
      <c r="AR34" s="1"/>
    </row>
    <row r="35" spans="1:44" ht="12.75">
      <c r="A35" s="60"/>
      <c r="B35" s="60"/>
      <c r="C35" s="60"/>
      <c r="D35" s="60"/>
      <c r="E35" s="60"/>
      <c r="F35" s="60"/>
      <c r="G35" s="60"/>
      <c r="H35" s="60"/>
      <c r="I35" s="60"/>
      <c r="J35" s="60"/>
      <c r="K35" s="60"/>
      <c r="L35" s="60"/>
      <c r="M35" s="60"/>
      <c r="N35" s="60"/>
      <c r="O35" s="60"/>
      <c r="P35" s="60"/>
      <c r="Q35" s="60"/>
      <c r="R35" s="60"/>
      <c r="S35" s="60"/>
      <c r="T35" s="60"/>
      <c r="U35" s="60"/>
      <c r="V35" s="60"/>
      <c r="W35" s="60"/>
      <c r="X35" s="80"/>
      <c r="Y35" s="80"/>
      <c r="Z35" s="80"/>
      <c r="AA35" s="80"/>
      <c r="AB35" s="80"/>
      <c r="AC35" s="80"/>
      <c r="AD35" s="80"/>
      <c r="AE35" s="80"/>
      <c r="AF35" s="80"/>
      <c r="AG35" s="80"/>
      <c r="AH35" s="96">
        <v>27</v>
      </c>
      <c r="AI35" s="96">
        <v>5</v>
      </c>
      <c r="AJ35" s="96">
        <v>3</v>
      </c>
      <c r="AK35" s="96">
        <v>7</v>
      </c>
      <c r="AL35" s="96">
        <v>2</v>
      </c>
      <c r="AM35" s="96" t="s">
        <v>0</v>
      </c>
      <c r="AN35" s="1"/>
      <c r="AO35" s="1"/>
      <c r="AP35" s="1"/>
      <c r="AQ35" s="1"/>
      <c r="AR35" s="1"/>
    </row>
    <row r="36" spans="1:44" ht="12.75">
      <c r="A36" s="60"/>
      <c r="B36" s="60"/>
      <c r="C36" s="60"/>
      <c r="D36" s="60"/>
      <c r="E36" s="60"/>
      <c r="F36" s="60"/>
      <c r="G36" s="60"/>
      <c r="H36" s="60"/>
      <c r="I36" s="60"/>
      <c r="J36" s="60"/>
      <c r="K36" s="60"/>
      <c r="L36" s="96">
        <f>D38^2</f>
        <v>49</v>
      </c>
      <c r="M36" s="96"/>
      <c r="N36" s="96">
        <f>2</f>
        <v>2</v>
      </c>
      <c r="O36" s="163" t="s">
        <v>59</v>
      </c>
      <c r="P36" s="96">
        <f>D38*G38*2</f>
        <v>70</v>
      </c>
      <c r="Q36" s="96"/>
      <c r="R36" s="96" t="s">
        <v>0</v>
      </c>
      <c r="S36" s="96"/>
      <c r="T36" s="96">
        <f>G38^2</f>
        <v>25</v>
      </c>
      <c r="U36" s="96"/>
      <c r="V36" s="96">
        <f>2</f>
        <v>2</v>
      </c>
      <c r="W36" s="58"/>
      <c r="X36" s="80"/>
      <c r="Y36" s="80"/>
      <c r="Z36" s="80"/>
      <c r="AA36" s="80"/>
      <c r="AB36" s="80"/>
      <c r="AC36" s="80"/>
      <c r="AD36" s="80"/>
      <c r="AE36" s="80"/>
      <c r="AF36" s="80"/>
      <c r="AG36" s="80"/>
      <c r="AH36" s="96">
        <v>28</v>
      </c>
      <c r="AI36" s="96">
        <v>2</v>
      </c>
      <c r="AJ36" s="96">
        <v>11</v>
      </c>
      <c r="AK36" s="96">
        <v>5</v>
      </c>
      <c r="AL36" s="96">
        <v>7</v>
      </c>
      <c r="AM36" s="96" t="s">
        <v>92</v>
      </c>
      <c r="AN36" s="1"/>
      <c r="AO36" s="1"/>
      <c r="AP36" s="1"/>
      <c r="AQ36" s="1"/>
      <c r="AR36" s="1"/>
    </row>
    <row r="37" spans="1:44" ht="12.75">
      <c r="A37" s="60"/>
      <c r="B37" s="60"/>
      <c r="C37" s="60"/>
      <c r="D37" s="60"/>
      <c r="E37" s="60"/>
      <c r="F37" s="76"/>
      <c r="G37" s="76"/>
      <c r="H37" s="77"/>
      <c r="I37" s="76"/>
      <c r="J37" s="76"/>
      <c r="K37" s="78"/>
      <c r="L37" s="112">
        <f>IF($H$1=852456,L36,"")</f>
      </c>
      <c r="M37" s="81"/>
      <c r="N37" s="112">
        <f>IF($H$1=852456,N36,"")</f>
      </c>
      <c r="O37" s="112">
        <f>IF($H$1=852456,O36,"")</f>
      </c>
      <c r="P37" s="112">
        <f>IF($H$1=852456,P36,"")</f>
      </c>
      <c r="Q37" s="80"/>
      <c r="R37" s="112">
        <f>IF($H$1=852456,R36,"")</f>
      </c>
      <c r="S37" s="80"/>
      <c r="T37" s="112">
        <f>IF($H$1=852456,T36,"")</f>
      </c>
      <c r="U37" s="60"/>
      <c r="V37" s="112">
        <f>IF($H$1=852456,V36,"")</f>
      </c>
      <c r="W37" s="58"/>
      <c r="X37" s="80"/>
      <c r="Y37" s="80"/>
      <c r="Z37" s="80"/>
      <c r="AA37" s="80"/>
      <c r="AB37" s="80"/>
      <c r="AC37" s="80"/>
      <c r="AD37" s="80"/>
      <c r="AE37" s="80"/>
      <c r="AF37" s="80"/>
      <c r="AG37" s="80"/>
      <c r="AH37" s="96">
        <v>29</v>
      </c>
      <c r="AI37" s="96">
        <v>7</v>
      </c>
      <c r="AJ37" s="96">
        <v>3</v>
      </c>
      <c r="AK37" s="96">
        <v>2</v>
      </c>
      <c r="AL37" s="96">
        <v>5</v>
      </c>
      <c r="AM37" s="96" t="s">
        <v>93</v>
      </c>
      <c r="AN37" s="1"/>
      <c r="AO37" s="1"/>
      <c r="AP37" s="1"/>
      <c r="AQ37" s="1"/>
      <c r="AR37" s="1"/>
    </row>
    <row r="38" spans="1:44" ht="12.75" customHeight="1">
      <c r="A38" s="60"/>
      <c r="B38" s="60"/>
      <c r="C38" s="159" t="s">
        <v>20</v>
      </c>
      <c r="D38" s="149">
        <f>Y10</f>
        <v>7</v>
      </c>
      <c r="E38" s="150" t="s">
        <v>81</v>
      </c>
      <c r="F38" s="155" t="s">
        <v>59</v>
      </c>
      <c r="G38" s="149">
        <f>Y8</f>
        <v>5</v>
      </c>
      <c r="H38" s="152" t="s">
        <v>0</v>
      </c>
      <c r="I38" s="150" t="s">
        <v>80</v>
      </c>
      <c r="J38" s="79">
        <v>2</v>
      </c>
      <c r="K38" s="148" t="s">
        <v>79</v>
      </c>
      <c r="L38" s="145"/>
      <c r="M38" s="147" t="s">
        <v>81</v>
      </c>
      <c r="N38" s="90"/>
      <c r="O38" s="161"/>
      <c r="P38" s="145"/>
      <c r="Q38" s="154" t="s">
        <v>81</v>
      </c>
      <c r="R38" s="145"/>
      <c r="S38" s="156" t="s">
        <v>46</v>
      </c>
      <c r="T38" s="145"/>
      <c r="U38" s="154" t="s">
        <v>0</v>
      </c>
      <c r="V38" s="101"/>
      <c r="W38" s="1"/>
      <c r="X38" s="1"/>
      <c r="Y38" s="1"/>
      <c r="Z38" s="1"/>
      <c r="AA38" s="1"/>
      <c r="AB38" s="1"/>
      <c r="AC38" s="1"/>
      <c r="AD38" s="1"/>
      <c r="AE38" s="1"/>
      <c r="AF38" s="1"/>
      <c r="AG38" s="80"/>
      <c r="AH38" s="96">
        <v>30</v>
      </c>
      <c r="AI38" s="96">
        <v>7</v>
      </c>
      <c r="AJ38" s="96">
        <v>2</v>
      </c>
      <c r="AK38" s="96">
        <v>5</v>
      </c>
      <c r="AL38" s="96">
        <v>11</v>
      </c>
      <c r="AM38" s="96" t="s">
        <v>94</v>
      </c>
      <c r="AN38" s="1"/>
      <c r="AO38" s="1"/>
      <c r="AP38" s="1"/>
      <c r="AQ38" s="1"/>
      <c r="AR38" s="1"/>
    </row>
    <row r="39" spans="1:44" ht="11.25" customHeight="1">
      <c r="A39" s="60"/>
      <c r="B39" s="60"/>
      <c r="C39" s="159"/>
      <c r="D39" s="149"/>
      <c r="E39" s="150"/>
      <c r="F39" s="155"/>
      <c r="G39" s="149"/>
      <c r="H39" s="152"/>
      <c r="I39" s="150"/>
      <c r="J39" s="60"/>
      <c r="K39" s="148"/>
      <c r="L39" s="145"/>
      <c r="M39" s="147"/>
      <c r="N39" s="89"/>
      <c r="O39" s="161"/>
      <c r="P39" s="145"/>
      <c r="Q39" s="154"/>
      <c r="R39" s="145"/>
      <c r="S39" s="156"/>
      <c r="T39" s="145"/>
      <c r="U39" s="154"/>
      <c r="V39" s="88"/>
      <c r="W39" s="1"/>
      <c r="X39" s="1"/>
      <c r="Y39" s="1"/>
      <c r="Z39" s="1"/>
      <c r="AA39" s="1"/>
      <c r="AB39" s="1"/>
      <c r="AC39" s="1"/>
      <c r="AD39" s="1"/>
      <c r="AE39" s="1"/>
      <c r="AF39" s="1"/>
      <c r="AG39" s="80"/>
      <c r="AH39" s="96">
        <v>31</v>
      </c>
      <c r="AI39" s="96">
        <v>7</v>
      </c>
      <c r="AJ39" s="96">
        <v>5</v>
      </c>
      <c r="AK39" s="96">
        <v>3</v>
      </c>
      <c r="AL39" s="96">
        <v>11</v>
      </c>
      <c r="AM39" s="96" t="s">
        <v>95</v>
      </c>
      <c r="AN39" s="1"/>
      <c r="AO39" s="1"/>
      <c r="AP39" s="1"/>
      <c r="AQ39" s="1"/>
      <c r="AR39" s="1"/>
    </row>
    <row r="40" spans="1:44" ht="12.75">
      <c r="A40" s="60"/>
      <c r="B40" s="60"/>
      <c r="C40" s="60"/>
      <c r="D40" s="60"/>
      <c r="E40" s="60"/>
      <c r="F40" s="76"/>
      <c r="G40" s="76"/>
      <c r="H40" s="77"/>
      <c r="I40" s="76"/>
      <c r="J40" s="76"/>
      <c r="K40" s="107"/>
      <c r="L40" s="60"/>
      <c r="M40" s="107"/>
      <c r="N40" s="60"/>
      <c r="O40" s="76"/>
      <c r="P40" s="60"/>
      <c r="Q40" s="60"/>
      <c r="R40" s="58"/>
      <c r="S40" s="58"/>
      <c r="T40" s="58"/>
      <c r="U40" s="58"/>
      <c r="V40" s="58"/>
      <c r="W40" s="58"/>
      <c r="X40" s="80"/>
      <c r="Y40" s="80"/>
      <c r="Z40" s="80"/>
      <c r="AA40" s="80"/>
      <c r="AB40" s="80"/>
      <c r="AC40" s="80"/>
      <c r="AD40" s="80"/>
      <c r="AE40" s="80"/>
      <c r="AF40" s="80"/>
      <c r="AG40" s="80"/>
      <c r="AH40" s="96">
        <v>32</v>
      </c>
      <c r="AI40" s="96">
        <v>5</v>
      </c>
      <c r="AJ40" s="96">
        <v>3</v>
      </c>
      <c r="AK40" s="96">
        <v>11</v>
      </c>
      <c r="AL40" s="96">
        <v>7</v>
      </c>
      <c r="AM40" s="96" t="s">
        <v>96</v>
      </c>
      <c r="AN40" s="1"/>
      <c r="AO40" s="1"/>
      <c r="AP40" s="1"/>
      <c r="AQ40" s="1"/>
      <c r="AR40" s="1"/>
    </row>
    <row r="41" spans="1:44" ht="12.75">
      <c r="A41" s="60"/>
      <c r="B41" s="60"/>
      <c r="C41" s="60"/>
      <c r="D41" s="60"/>
      <c r="E41" s="60"/>
      <c r="F41" s="60"/>
      <c r="G41" s="60"/>
      <c r="H41" s="60"/>
      <c r="I41" s="60"/>
      <c r="J41" s="60"/>
      <c r="K41" s="60"/>
      <c r="L41" s="60"/>
      <c r="M41" s="60"/>
      <c r="N41" s="60"/>
      <c r="O41" s="60"/>
      <c r="P41" s="60"/>
      <c r="Q41" s="91"/>
      <c r="R41" s="58"/>
      <c r="S41" s="96">
        <f>D43*K43</f>
        <v>25</v>
      </c>
      <c r="T41" s="96"/>
      <c r="U41" s="96">
        <f>2</f>
        <v>2</v>
      </c>
      <c r="V41" s="163" t="s">
        <v>59</v>
      </c>
      <c r="W41" s="96">
        <f>G43*N43</f>
        <v>49</v>
      </c>
      <c r="X41" s="96"/>
      <c r="Y41" s="96">
        <f>2</f>
        <v>2</v>
      </c>
      <c r="Z41" s="80"/>
      <c r="AA41" s="80"/>
      <c r="AB41" s="80"/>
      <c r="AC41" s="80"/>
      <c r="AD41" s="80"/>
      <c r="AE41" s="80"/>
      <c r="AF41" s="80"/>
      <c r="AG41" s="80"/>
      <c r="AH41" s="96">
        <v>33</v>
      </c>
      <c r="AI41" s="96">
        <v>7</v>
      </c>
      <c r="AJ41" s="96">
        <v>3</v>
      </c>
      <c r="AK41" s="96">
        <v>11</v>
      </c>
      <c r="AL41" s="96">
        <v>5</v>
      </c>
      <c r="AM41" s="96" t="s">
        <v>97</v>
      </c>
      <c r="AN41" s="1"/>
      <c r="AO41" s="1"/>
      <c r="AP41" s="1"/>
      <c r="AQ41" s="1"/>
      <c r="AR41" s="1"/>
    </row>
    <row r="42" spans="1:44" ht="12.75">
      <c r="A42" s="60"/>
      <c r="B42" s="60"/>
      <c r="C42" s="60"/>
      <c r="D42" s="60"/>
      <c r="E42" s="60"/>
      <c r="F42" s="76"/>
      <c r="G42" s="76"/>
      <c r="H42" s="77"/>
      <c r="I42" s="76"/>
      <c r="J42" s="60"/>
      <c r="K42" s="60"/>
      <c r="L42" s="60"/>
      <c r="M42" s="76"/>
      <c r="N42" s="76"/>
      <c r="O42" s="77"/>
      <c r="P42" s="76"/>
      <c r="Q42" s="91"/>
      <c r="R42" s="58"/>
      <c r="S42" s="112">
        <f>IF($H$1=852456,S41,"")</f>
      </c>
      <c r="T42" s="81"/>
      <c r="U42" s="112">
        <f>IF($H$1=852456,U41,"")</f>
      </c>
      <c r="V42" s="112">
        <f>IF($H$1=852456,V41,"")</f>
      </c>
      <c r="W42" s="112">
        <f>IF($H$1=852456,W41,"")</f>
      </c>
      <c r="X42" s="60"/>
      <c r="Y42" s="112">
        <f>IF($H$1=852456,Y41,"")</f>
      </c>
      <c r="Z42" s="80"/>
      <c r="AA42" s="80"/>
      <c r="AB42" s="80"/>
      <c r="AC42" s="80"/>
      <c r="AD42" s="80"/>
      <c r="AE42" s="80"/>
      <c r="AF42" s="80"/>
      <c r="AG42" s="80"/>
      <c r="AH42" s="96">
        <v>34</v>
      </c>
      <c r="AI42" s="96">
        <v>7</v>
      </c>
      <c r="AJ42" s="96">
        <v>2</v>
      </c>
      <c r="AK42" s="96">
        <v>5</v>
      </c>
      <c r="AL42" s="96">
        <v>11</v>
      </c>
      <c r="AM42" s="96" t="s">
        <v>98</v>
      </c>
      <c r="AN42" s="1"/>
      <c r="AO42" s="1"/>
      <c r="AP42" s="1"/>
      <c r="AQ42" s="1"/>
      <c r="AR42" s="1"/>
    </row>
    <row r="43" spans="1:44" ht="12.75" customHeight="1">
      <c r="A43" s="60"/>
      <c r="B43" s="60"/>
      <c r="C43" s="159" t="s">
        <v>20</v>
      </c>
      <c r="D43" s="149">
        <f>Y8</f>
        <v>5</v>
      </c>
      <c r="E43" s="150" t="s">
        <v>81</v>
      </c>
      <c r="F43" s="155" t="s">
        <v>46</v>
      </c>
      <c r="G43" s="162">
        <f>Y10</f>
        <v>7</v>
      </c>
      <c r="H43" s="152" t="s">
        <v>0</v>
      </c>
      <c r="I43" s="150" t="s">
        <v>80</v>
      </c>
      <c r="J43" s="150" t="s">
        <v>20</v>
      </c>
      <c r="K43" s="149">
        <f>Y8</f>
        <v>5</v>
      </c>
      <c r="L43" s="153" t="s">
        <v>81</v>
      </c>
      <c r="M43" s="155" t="s">
        <v>59</v>
      </c>
      <c r="N43" s="162">
        <f>Y10</f>
        <v>7</v>
      </c>
      <c r="O43" s="160" t="s">
        <v>0</v>
      </c>
      <c r="P43" s="150" t="s">
        <v>80</v>
      </c>
      <c r="Q43" s="148" t="s">
        <v>79</v>
      </c>
      <c r="R43" s="58"/>
      <c r="S43" s="145"/>
      <c r="T43" s="165" t="s">
        <v>81</v>
      </c>
      <c r="U43" s="90"/>
      <c r="V43" s="164"/>
      <c r="W43" s="145"/>
      <c r="X43" s="166" t="s">
        <v>0</v>
      </c>
      <c r="Y43" s="101"/>
      <c r="Z43" s="80"/>
      <c r="AA43" s="80"/>
      <c r="AB43" s="80"/>
      <c r="AC43" s="80"/>
      <c r="AD43" s="80"/>
      <c r="AE43" s="80"/>
      <c r="AF43" s="80"/>
      <c r="AG43" s="80"/>
      <c r="AH43" s="96">
        <v>35</v>
      </c>
      <c r="AI43" s="96">
        <v>11</v>
      </c>
      <c r="AJ43" s="96">
        <v>5</v>
      </c>
      <c r="AK43" s="96">
        <v>3</v>
      </c>
      <c r="AL43" s="96">
        <v>7</v>
      </c>
      <c r="AM43" s="96" t="s">
        <v>99</v>
      </c>
      <c r="AN43" s="1"/>
      <c r="AO43" s="1"/>
      <c r="AP43" s="1"/>
      <c r="AQ43" s="1"/>
      <c r="AR43" s="1"/>
    </row>
    <row r="44" spans="1:44" ht="10.5" customHeight="1">
      <c r="A44" s="60"/>
      <c r="B44" s="60"/>
      <c r="C44" s="159"/>
      <c r="D44" s="149"/>
      <c r="E44" s="150"/>
      <c r="F44" s="155"/>
      <c r="G44" s="162"/>
      <c r="H44" s="152"/>
      <c r="I44" s="150"/>
      <c r="J44" s="150"/>
      <c r="K44" s="149"/>
      <c r="L44" s="153"/>
      <c r="M44" s="155"/>
      <c r="N44" s="162"/>
      <c r="O44" s="160"/>
      <c r="P44" s="150"/>
      <c r="Q44" s="148"/>
      <c r="R44" s="58"/>
      <c r="S44" s="145"/>
      <c r="T44" s="165"/>
      <c r="U44" s="89"/>
      <c r="V44" s="161"/>
      <c r="W44" s="145"/>
      <c r="X44" s="166"/>
      <c r="Y44" s="88"/>
      <c r="Z44" s="80"/>
      <c r="AA44" s="80"/>
      <c r="AB44" s="80"/>
      <c r="AC44" s="80"/>
      <c r="AD44" s="80"/>
      <c r="AE44" s="80"/>
      <c r="AF44" s="80"/>
      <c r="AG44" s="80"/>
      <c r="AH44" s="96">
        <v>36</v>
      </c>
      <c r="AI44" s="96">
        <v>2</v>
      </c>
      <c r="AJ44" s="96">
        <v>3</v>
      </c>
      <c r="AK44" s="96">
        <v>5</v>
      </c>
      <c r="AL44" s="96">
        <v>11</v>
      </c>
      <c r="AM44" s="96" t="s">
        <v>100</v>
      </c>
      <c r="AN44" s="1"/>
      <c r="AO44" s="1"/>
      <c r="AP44" s="1"/>
      <c r="AQ44" s="1"/>
      <c r="AR44" s="1"/>
    </row>
    <row r="45" spans="1:44" ht="12.75">
      <c r="A45" s="60"/>
      <c r="B45" s="60"/>
      <c r="C45" s="60"/>
      <c r="D45" s="60"/>
      <c r="E45" s="60"/>
      <c r="F45" s="76"/>
      <c r="G45" s="76"/>
      <c r="H45" s="77"/>
      <c r="I45" s="76"/>
      <c r="J45" s="76"/>
      <c r="K45" s="76"/>
      <c r="L45" s="112"/>
      <c r="M45" s="107"/>
      <c r="N45" s="112"/>
      <c r="O45" s="76"/>
      <c r="P45" s="91"/>
      <c r="Q45" s="91"/>
      <c r="R45" s="58"/>
      <c r="S45" s="58"/>
      <c r="T45" s="58"/>
      <c r="U45" s="58"/>
      <c r="V45" s="58"/>
      <c r="W45" s="58"/>
      <c r="X45" s="60"/>
      <c r="Y45" s="60"/>
      <c r="Z45" s="80"/>
      <c r="AA45" s="80"/>
      <c r="AB45" s="80"/>
      <c r="AC45" s="80"/>
      <c r="AD45" s="80"/>
      <c r="AE45" s="80"/>
      <c r="AF45" s="80"/>
      <c r="AG45" s="80"/>
      <c r="AH45" s="96">
        <v>37</v>
      </c>
      <c r="AI45" s="96">
        <v>7</v>
      </c>
      <c r="AJ45" s="96">
        <v>2</v>
      </c>
      <c r="AK45" s="96">
        <v>3</v>
      </c>
      <c r="AL45" s="96">
        <v>11</v>
      </c>
      <c r="AM45" s="96" t="s">
        <v>101</v>
      </c>
      <c r="AN45" s="1"/>
      <c r="AO45" s="1"/>
      <c r="AP45" s="1"/>
      <c r="AQ45" s="1"/>
      <c r="AR45" s="1"/>
    </row>
    <row r="46" spans="1:44" ht="12.75">
      <c r="A46" s="60"/>
      <c r="B46" s="60"/>
      <c r="C46" s="60"/>
      <c r="D46" s="60"/>
      <c r="E46" s="60"/>
      <c r="F46" s="60"/>
      <c r="G46" s="60"/>
      <c r="H46" s="60"/>
      <c r="I46" s="60"/>
      <c r="J46" s="60"/>
      <c r="K46" s="60"/>
      <c r="L46" s="60"/>
      <c r="M46" s="60"/>
      <c r="N46" s="60"/>
      <c r="O46" s="60"/>
      <c r="P46" s="60"/>
      <c r="Q46" s="91"/>
      <c r="R46" s="80"/>
      <c r="S46" s="96">
        <f>D48*K48</f>
        <v>-25</v>
      </c>
      <c r="T46" s="96"/>
      <c r="U46" s="96">
        <f>2</f>
        <v>2</v>
      </c>
      <c r="V46" s="163" t="s">
        <v>46</v>
      </c>
      <c r="W46" s="96">
        <f>G48*N48</f>
        <v>49</v>
      </c>
      <c r="X46" s="96"/>
      <c r="Y46" s="96">
        <f>2</f>
        <v>2</v>
      </c>
      <c r="Z46" s="80"/>
      <c r="AA46" s="80"/>
      <c r="AB46" s="80"/>
      <c r="AC46" s="80"/>
      <c r="AD46" s="80"/>
      <c r="AE46" s="80"/>
      <c r="AF46" s="80"/>
      <c r="AG46" s="80"/>
      <c r="AH46" s="96">
        <v>38</v>
      </c>
      <c r="AI46" s="96">
        <v>7</v>
      </c>
      <c r="AJ46" s="96">
        <v>5</v>
      </c>
      <c r="AK46" s="96">
        <v>3</v>
      </c>
      <c r="AL46" s="96">
        <v>11</v>
      </c>
      <c r="AM46" s="96" t="s">
        <v>102</v>
      </c>
      <c r="AN46" s="1"/>
      <c r="AO46" s="1"/>
      <c r="AP46" s="1"/>
      <c r="AQ46" s="1"/>
      <c r="AR46" s="1"/>
    </row>
    <row r="47" spans="1:44" ht="12.75">
      <c r="A47" s="60"/>
      <c r="B47" s="60"/>
      <c r="C47" s="60"/>
      <c r="D47" s="60"/>
      <c r="E47" s="60"/>
      <c r="F47" s="76"/>
      <c r="G47" s="76"/>
      <c r="H47" s="77"/>
      <c r="I47" s="76"/>
      <c r="J47" s="60"/>
      <c r="K47" s="60"/>
      <c r="L47" s="60"/>
      <c r="M47" s="76"/>
      <c r="N47" s="76"/>
      <c r="O47" s="77"/>
      <c r="P47" s="76"/>
      <c r="Q47" s="91"/>
      <c r="R47" s="58"/>
      <c r="S47" s="112">
        <f>IF($H$1=852456,S46,"")</f>
      </c>
      <c r="T47" s="81"/>
      <c r="U47" s="112">
        <f>IF($H$1=852456,U46,"")</f>
      </c>
      <c r="V47" s="112">
        <f>IF($H$1=852456,V46,"")</f>
      </c>
      <c r="W47" s="112">
        <f>IF($H$1=852456,W46,"")</f>
      </c>
      <c r="X47" s="60"/>
      <c r="Y47" s="112">
        <f>IF($H$1=852456,Y46,"")</f>
      </c>
      <c r="Z47" s="80"/>
      <c r="AA47" s="80"/>
      <c r="AB47" s="80"/>
      <c r="AC47" s="80"/>
      <c r="AD47" s="80"/>
      <c r="AE47" s="80"/>
      <c r="AF47" s="80"/>
      <c r="AG47" s="80"/>
      <c r="AH47" s="80"/>
      <c r="AI47" s="80"/>
      <c r="AJ47" s="80"/>
      <c r="AK47" s="80"/>
      <c r="AL47" s="80"/>
      <c r="AM47" s="80"/>
      <c r="AN47" s="1"/>
      <c r="AO47" s="1"/>
      <c r="AP47" s="1"/>
      <c r="AQ47" s="1"/>
      <c r="AR47" s="1"/>
    </row>
    <row r="48" spans="1:44" ht="13.5" customHeight="1">
      <c r="A48" s="60"/>
      <c r="B48" s="60"/>
      <c r="C48" s="159" t="s">
        <v>20</v>
      </c>
      <c r="D48" s="149">
        <f>-Y8</f>
        <v>-5</v>
      </c>
      <c r="E48" s="150" t="s">
        <v>81</v>
      </c>
      <c r="F48" s="155" t="s">
        <v>46</v>
      </c>
      <c r="G48" s="162">
        <f>Y10</f>
        <v>7</v>
      </c>
      <c r="H48" s="152" t="s">
        <v>0</v>
      </c>
      <c r="I48" s="150" t="s">
        <v>80</v>
      </c>
      <c r="J48" s="150" t="s">
        <v>20</v>
      </c>
      <c r="K48" s="149">
        <f>Y8</f>
        <v>5</v>
      </c>
      <c r="L48" s="153" t="s">
        <v>81</v>
      </c>
      <c r="M48" s="148" t="s">
        <v>46</v>
      </c>
      <c r="N48" s="162">
        <f>Y10</f>
        <v>7</v>
      </c>
      <c r="O48" s="160" t="s">
        <v>0</v>
      </c>
      <c r="P48" s="150" t="s">
        <v>80</v>
      </c>
      <c r="Q48" s="148" t="s">
        <v>79</v>
      </c>
      <c r="R48" s="58"/>
      <c r="S48" s="145"/>
      <c r="T48" s="147" t="s">
        <v>81</v>
      </c>
      <c r="U48" s="90"/>
      <c r="V48" s="164"/>
      <c r="W48" s="145"/>
      <c r="X48" s="154" t="s">
        <v>0</v>
      </c>
      <c r="Y48" s="101"/>
      <c r="Z48" s="80"/>
      <c r="AA48" s="80"/>
      <c r="AB48" s="80"/>
      <c r="AC48" s="80"/>
      <c r="AD48" s="80"/>
      <c r="AE48" s="80"/>
      <c r="AF48" s="80"/>
      <c r="AG48" s="80"/>
      <c r="AH48" s="58"/>
      <c r="AI48" s="58"/>
      <c r="AJ48" s="58"/>
      <c r="AK48" s="58"/>
      <c r="AL48" s="58"/>
      <c r="AM48" s="58"/>
      <c r="AN48" s="1"/>
      <c r="AO48" s="1"/>
      <c r="AP48" s="1"/>
      <c r="AQ48" s="1"/>
      <c r="AR48" s="1"/>
    </row>
    <row r="49" spans="1:44" ht="9.75" customHeight="1">
      <c r="A49" s="60"/>
      <c r="B49" s="60"/>
      <c r="C49" s="159"/>
      <c r="D49" s="149"/>
      <c r="E49" s="150"/>
      <c r="F49" s="155"/>
      <c r="G49" s="162"/>
      <c r="H49" s="152"/>
      <c r="I49" s="150"/>
      <c r="J49" s="150"/>
      <c r="K49" s="149"/>
      <c r="L49" s="153"/>
      <c r="M49" s="155"/>
      <c r="N49" s="162"/>
      <c r="O49" s="160"/>
      <c r="P49" s="150"/>
      <c r="Q49" s="148"/>
      <c r="R49" s="58"/>
      <c r="S49" s="145"/>
      <c r="T49" s="147"/>
      <c r="U49" s="89"/>
      <c r="V49" s="161"/>
      <c r="W49" s="145"/>
      <c r="X49" s="154"/>
      <c r="Y49" s="88"/>
      <c r="Z49" s="80"/>
      <c r="AA49" s="80"/>
      <c r="AB49" s="80"/>
      <c r="AC49" s="80"/>
      <c r="AD49" s="80"/>
      <c r="AE49" s="80"/>
      <c r="AF49" s="80"/>
      <c r="AG49" s="80"/>
      <c r="AH49" s="58"/>
      <c r="AI49" s="58"/>
      <c r="AJ49" s="58"/>
      <c r="AK49" s="58"/>
      <c r="AL49" s="58"/>
      <c r="AM49" s="58"/>
      <c r="AN49" s="1"/>
      <c r="AO49" s="1"/>
      <c r="AP49" s="1"/>
      <c r="AQ49" s="1"/>
      <c r="AR49" s="1"/>
    </row>
    <row r="50" spans="1:44" ht="12.7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80"/>
      <c r="AA50" s="80"/>
      <c r="AB50" s="80"/>
      <c r="AC50" s="80"/>
      <c r="AD50" s="80"/>
      <c r="AE50" s="80"/>
      <c r="AF50" s="80"/>
      <c r="AG50" s="80"/>
      <c r="AH50" s="58"/>
      <c r="AI50" s="58"/>
      <c r="AJ50" s="58"/>
      <c r="AK50" s="58"/>
      <c r="AL50" s="58"/>
      <c r="AM50" s="58"/>
      <c r="AN50" s="1"/>
      <c r="AO50" s="1"/>
      <c r="AP50" s="1"/>
      <c r="AQ50" s="1"/>
      <c r="AR50" s="1"/>
    </row>
    <row r="51" spans="1:44" ht="12.75">
      <c r="A51" s="60"/>
      <c r="B51" s="60"/>
      <c r="C51" s="60"/>
      <c r="D51" s="60"/>
      <c r="E51" s="60"/>
      <c r="F51" s="60"/>
      <c r="G51" s="60"/>
      <c r="H51" s="60"/>
      <c r="I51" s="60"/>
      <c r="J51" s="60"/>
      <c r="K51" s="60"/>
      <c r="L51" s="96">
        <f>C53^2</f>
        <v>49</v>
      </c>
      <c r="M51" s="96" t="str">
        <f>D53</f>
        <v>b</v>
      </c>
      <c r="N51" s="96">
        <f>2</f>
        <v>2</v>
      </c>
      <c r="O51" s="96"/>
      <c r="P51" s="96">
        <f>2</f>
        <v>2</v>
      </c>
      <c r="Q51" s="163" t="s">
        <v>46</v>
      </c>
      <c r="R51" s="96">
        <f>C53*-G53*2</f>
        <v>28</v>
      </c>
      <c r="S51" s="96" t="str">
        <f>D53</f>
        <v>b</v>
      </c>
      <c r="T51" s="96"/>
      <c r="U51" s="96" t="s">
        <v>0</v>
      </c>
      <c r="V51" s="96"/>
      <c r="W51" s="96">
        <f>G53^2</f>
        <v>4</v>
      </c>
      <c r="X51" s="96"/>
      <c r="Y51" s="96">
        <f>2</f>
        <v>2</v>
      </c>
      <c r="Z51" s="80"/>
      <c r="AA51" s="80"/>
      <c r="AB51" s="80"/>
      <c r="AC51" s="80"/>
      <c r="AD51" s="80"/>
      <c r="AE51" s="80"/>
      <c r="AF51" s="80"/>
      <c r="AG51" s="80"/>
      <c r="AH51" s="58"/>
      <c r="AI51" s="58"/>
      <c r="AJ51" s="58"/>
      <c r="AK51" s="58"/>
      <c r="AL51" s="58"/>
      <c r="AM51" s="58"/>
      <c r="AN51" s="1"/>
      <c r="AO51" s="1"/>
      <c r="AP51" s="1"/>
      <c r="AQ51" s="1"/>
      <c r="AR51" s="1"/>
    </row>
    <row r="52" spans="1:44" ht="12.75">
      <c r="A52" s="60"/>
      <c r="B52" s="60"/>
      <c r="C52" s="60"/>
      <c r="D52" s="60"/>
      <c r="E52" s="60"/>
      <c r="F52" s="76"/>
      <c r="G52" s="76"/>
      <c r="H52" s="77"/>
      <c r="I52" s="76"/>
      <c r="J52" s="76"/>
      <c r="K52" s="78"/>
      <c r="L52" s="112">
        <f>IF($H$1=852456,L51,"")</f>
      </c>
      <c r="M52" s="112">
        <f>IF($H$1=852456,M51,"")</f>
      </c>
      <c r="N52" s="112">
        <f>IF($H$1=852456,N51,"")</f>
      </c>
      <c r="O52" s="81"/>
      <c r="P52" s="112">
        <f>IF($H$1=852456,P51,"")</f>
      </c>
      <c r="Q52" s="112">
        <f>IF($H$1=852456,Q51,"")</f>
      </c>
      <c r="R52" s="112">
        <f>IF($H$1=852456,R51,"")</f>
      </c>
      <c r="S52" s="112">
        <f>IF($H$1=852456,S51,"")</f>
      </c>
      <c r="T52" s="80"/>
      <c r="U52" s="112">
        <f>IF($H$1=852456,U51,"")</f>
      </c>
      <c r="V52" s="80"/>
      <c r="W52" s="112">
        <f>IF($H$1=852456,W51,"")</f>
      </c>
      <c r="X52" s="60"/>
      <c r="Y52" s="112">
        <f>IF($H$1=852456,Y51,"")</f>
      </c>
      <c r="Z52" s="80"/>
      <c r="AA52" s="80"/>
      <c r="AB52" s="80"/>
      <c r="AC52" s="80"/>
      <c r="AD52" s="80"/>
      <c r="AE52" s="80"/>
      <c r="AF52" s="80"/>
      <c r="AG52" s="80"/>
      <c r="AH52" s="80"/>
      <c r="AI52" s="80"/>
      <c r="AJ52" s="80"/>
      <c r="AK52" s="80"/>
      <c r="AL52" s="80"/>
      <c r="AM52" s="80"/>
      <c r="AN52" s="1"/>
      <c r="AO52" s="1"/>
      <c r="AP52" s="1"/>
      <c r="AQ52" s="1"/>
      <c r="AR52" s="1"/>
    </row>
    <row r="53" spans="1:44" ht="12.75" customHeight="1">
      <c r="A53" s="60"/>
      <c r="B53" s="159" t="s">
        <v>20</v>
      </c>
      <c r="C53" s="162">
        <f>-Y10</f>
        <v>-7</v>
      </c>
      <c r="D53" s="146" t="str">
        <f>Y12</f>
        <v>b</v>
      </c>
      <c r="E53" s="150" t="s">
        <v>81</v>
      </c>
      <c r="F53" s="155" t="s">
        <v>59</v>
      </c>
      <c r="G53" s="149">
        <f>Y11</f>
        <v>2</v>
      </c>
      <c r="H53" s="152" t="s">
        <v>0</v>
      </c>
      <c r="I53" s="150" t="s">
        <v>80</v>
      </c>
      <c r="J53" s="79">
        <v>2</v>
      </c>
      <c r="K53" s="148" t="s">
        <v>79</v>
      </c>
      <c r="L53" s="145"/>
      <c r="M53" s="145"/>
      <c r="N53" s="90"/>
      <c r="O53" s="147" t="s">
        <v>81</v>
      </c>
      <c r="P53" s="90"/>
      <c r="Q53" s="164"/>
      <c r="R53" s="145"/>
      <c r="S53" s="145"/>
      <c r="T53" s="154" t="s">
        <v>81</v>
      </c>
      <c r="U53" s="145"/>
      <c r="V53" s="156" t="s">
        <v>46</v>
      </c>
      <c r="W53" s="145"/>
      <c r="X53" s="154" t="s">
        <v>0</v>
      </c>
      <c r="Y53" s="102"/>
      <c r="Z53" s="80"/>
      <c r="AA53" s="80"/>
      <c r="AB53" s="80"/>
      <c r="AC53" s="80"/>
      <c r="AD53" s="80"/>
      <c r="AE53" s="80"/>
      <c r="AF53" s="80"/>
      <c r="AG53" s="80"/>
      <c r="AH53" s="80"/>
      <c r="AI53" s="80"/>
      <c r="AJ53" s="80"/>
      <c r="AK53" s="80"/>
      <c r="AL53" s="80"/>
      <c r="AM53" s="80"/>
      <c r="AN53" s="1"/>
      <c r="AO53" s="1"/>
      <c r="AP53" s="1"/>
      <c r="AQ53" s="1"/>
      <c r="AR53" s="1"/>
    </row>
    <row r="54" spans="1:44" ht="10.5" customHeight="1">
      <c r="A54" s="60"/>
      <c r="B54" s="159"/>
      <c r="C54" s="162"/>
      <c r="D54" s="146"/>
      <c r="E54" s="150"/>
      <c r="F54" s="155"/>
      <c r="G54" s="149"/>
      <c r="H54" s="152"/>
      <c r="I54" s="150"/>
      <c r="J54" s="60"/>
      <c r="K54" s="148"/>
      <c r="L54" s="145"/>
      <c r="M54" s="145"/>
      <c r="N54" s="89"/>
      <c r="O54" s="147"/>
      <c r="P54" s="89"/>
      <c r="Q54" s="161"/>
      <c r="R54" s="145"/>
      <c r="S54" s="145"/>
      <c r="T54" s="154"/>
      <c r="U54" s="145"/>
      <c r="V54" s="156"/>
      <c r="W54" s="145"/>
      <c r="X54" s="154"/>
      <c r="Y54" s="88"/>
      <c r="Z54" s="80"/>
      <c r="AA54" s="80"/>
      <c r="AB54" s="80"/>
      <c r="AC54" s="80"/>
      <c r="AD54" s="80"/>
      <c r="AE54" s="80"/>
      <c r="AF54" s="80"/>
      <c r="AG54" s="80"/>
      <c r="AH54" s="80"/>
      <c r="AI54" s="80"/>
      <c r="AJ54" s="80"/>
      <c r="AK54" s="80"/>
      <c r="AL54" s="80"/>
      <c r="AM54" s="80"/>
      <c r="AN54" s="1"/>
      <c r="AO54" s="1"/>
      <c r="AP54" s="1"/>
      <c r="AQ54" s="1"/>
      <c r="AR54" s="1"/>
    </row>
    <row r="55" spans="1:44" ht="20.25">
      <c r="A55" s="60"/>
      <c r="B55" s="60"/>
      <c r="C55" s="99"/>
      <c r="D55" s="98"/>
      <c r="E55" s="99"/>
      <c r="F55" s="100"/>
      <c r="G55" s="98"/>
      <c r="H55" s="114"/>
      <c r="I55" s="99"/>
      <c r="J55" s="60"/>
      <c r="K55" s="60"/>
      <c r="L55" s="60"/>
      <c r="M55" s="60"/>
      <c r="N55" s="60"/>
      <c r="O55" s="60"/>
      <c r="P55" s="60"/>
      <c r="Q55" s="60"/>
      <c r="R55" s="60"/>
      <c r="S55" s="60"/>
      <c r="T55" s="60"/>
      <c r="U55" s="60"/>
      <c r="V55" s="60"/>
      <c r="W55" s="60"/>
      <c r="X55" s="60"/>
      <c r="Y55" s="60"/>
      <c r="Z55" s="80"/>
      <c r="AA55" s="80"/>
      <c r="AB55" s="80"/>
      <c r="AC55" s="80"/>
      <c r="AD55" s="80"/>
      <c r="AE55" s="80"/>
      <c r="AF55" s="80"/>
      <c r="AG55" s="80"/>
      <c r="AH55" s="80"/>
      <c r="AI55" s="80"/>
      <c r="AJ55" s="80"/>
      <c r="AK55" s="80"/>
      <c r="AL55" s="80"/>
      <c r="AM55" s="80"/>
      <c r="AN55" s="1"/>
      <c r="AO55" s="1"/>
      <c r="AP55" s="1"/>
      <c r="AQ55" s="1"/>
      <c r="AR55" s="1"/>
    </row>
    <row r="56" spans="1:44" ht="15">
      <c r="A56" s="60"/>
      <c r="B56" s="60"/>
      <c r="C56" s="60"/>
      <c r="D56" s="60"/>
      <c r="E56" s="60"/>
      <c r="F56" s="76"/>
      <c r="G56" s="76"/>
      <c r="H56" s="77"/>
      <c r="I56" s="79"/>
      <c r="J56" s="95">
        <v>2</v>
      </c>
      <c r="K56" s="107"/>
      <c r="L56" s="96">
        <f>E58^2</f>
        <v>4</v>
      </c>
      <c r="M56" s="81"/>
      <c r="N56" s="96">
        <f>2</f>
        <v>2</v>
      </c>
      <c r="O56" s="163" t="s">
        <v>46</v>
      </c>
      <c r="P56" s="96">
        <f>E58*2</f>
        <v>4</v>
      </c>
      <c r="Q56" s="80"/>
      <c r="R56" s="163" t="s">
        <v>46</v>
      </c>
      <c r="S56" s="96">
        <f>H58^2</f>
        <v>49</v>
      </c>
      <c r="T56" s="60"/>
      <c r="U56" s="58"/>
      <c r="V56" s="58"/>
      <c r="W56" s="58"/>
      <c r="X56" s="58"/>
      <c r="Y56" s="58"/>
      <c r="Z56" s="80"/>
      <c r="AA56" s="80"/>
      <c r="AB56" s="80"/>
      <c r="AC56" s="80"/>
      <c r="AD56" s="80"/>
      <c r="AE56" s="80"/>
      <c r="AF56" s="80"/>
      <c r="AG56" s="80"/>
      <c r="AH56" s="80"/>
      <c r="AI56" s="80"/>
      <c r="AJ56" s="80"/>
      <c r="AK56" s="80"/>
      <c r="AL56" s="80"/>
      <c r="AM56" s="80"/>
      <c r="AN56" s="1"/>
      <c r="AO56" s="1"/>
      <c r="AP56" s="1"/>
      <c r="AQ56" s="1"/>
      <c r="AR56" s="1"/>
    </row>
    <row r="57" spans="1:44" ht="12.75">
      <c r="A57" s="60"/>
      <c r="B57" s="60"/>
      <c r="C57" s="60"/>
      <c r="D57" s="91"/>
      <c r="E57" s="92"/>
      <c r="F57" s="60"/>
      <c r="G57" s="60"/>
      <c r="H57" s="91"/>
      <c r="I57" s="91"/>
      <c r="J57" s="60"/>
      <c r="K57" s="60"/>
      <c r="L57" s="112">
        <f>IF($H$1=852456,L56,"")</f>
      </c>
      <c r="M57" s="116"/>
      <c r="N57" s="112">
        <f>IF($H$1=852456,N56,"")</f>
      </c>
      <c r="O57" s="112">
        <f>IF($H$1=852456,O56,"")</f>
      </c>
      <c r="P57" s="112">
        <f>IF($H$1=852456,P56,"")</f>
      </c>
      <c r="Q57" s="91"/>
      <c r="R57" s="112">
        <f>IF($H$1=852456,R56,"")</f>
      </c>
      <c r="S57" s="112">
        <f>IF($H$1=852456,S56,"")</f>
      </c>
      <c r="T57" s="60"/>
      <c r="U57" s="58"/>
      <c r="V57" s="58"/>
      <c r="W57" s="58"/>
      <c r="X57" s="58"/>
      <c r="Y57" s="58"/>
      <c r="Z57" s="80"/>
      <c r="AA57" s="80"/>
      <c r="AB57" s="80"/>
      <c r="AC57" s="80"/>
      <c r="AD57" s="80"/>
      <c r="AE57" s="80"/>
      <c r="AF57" s="80"/>
      <c r="AG57" s="80"/>
      <c r="AH57" s="80"/>
      <c r="AI57" s="80"/>
      <c r="AJ57" s="80"/>
      <c r="AK57" s="80"/>
      <c r="AL57" s="80"/>
      <c r="AM57" s="80"/>
      <c r="AN57" s="1"/>
      <c r="AO57" s="1"/>
      <c r="AP57" s="1"/>
      <c r="AQ57" s="1"/>
      <c r="AR57" s="1"/>
    </row>
    <row r="58" spans="1:44" ht="20.25" customHeight="1">
      <c r="A58" s="60"/>
      <c r="B58" s="60"/>
      <c r="C58" s="93"/>
      <c r="D58" s="91"/>
      <c r="E58" s="93">
        <f>Y11</f>
        <v>2</v>
      </c>
      <c r="F58" s="146" t="s">
        <v>81</v>
      </c>
      <c r="G58" s="146" t="s">
        <v>46</v>
      </c>
      <c r="H58" s="162">
        <f>Y10</f>
        <v>7</v>
      </c>
      <c r="I58" s="91"/>
      <c r="J58" s="60"/>
      <c r="K58" s="60"/>
      <c r="L58" s="145"/>
      <c r="M58" s="147" t="s">
        <v>81</v>
      </c>
      <c r="N58" s="90"/>
      <c r="O58" s="164"/>
      <c r="P58" s="145"/>
      <c r="Q58" s="147" t="s">
        <v>81</v>
      </c>
      <c r="R58" s="164"/>
      <c r="S58" s="145"/>
      <c r="T58" s="60"/>
      <c r="U58" s="60"/>
      <c r="V58" s="117" t="s">
        <v>29</v>
      </c>
      <c r="W58" s="118"/>
      <c r="X58" s="118"/>
      <c r="Y58" s="118"/>
      <c r="Z58" s="80"/>
      <c r="AA58" s="80"/>
      <c r="AB58" s="80"/>
      <c r="AC58" s="80"/>
      <c r="AD58" s="80"/>
      <c r="AE58" s="80"/>
      <c r="AF58" s="80"/>
      <c r="AG58" s="80"/>
      <c r="AH58" s="80"/>
      <c r="AI58" s="80"/>
      <c r="AJ58" s="80"/>
      <c r="AK58" s="80"/>
      <c r="AL58" s="80"/>
      <c r="AM58" s="80"/>
      <c r="AN58" s="1"/>
      <c r="AO58" s="1"/>
      <c r="AP58" s="1"/>
      <c r="AQ58" s="1"/>
      <c r="AR58" s="1"/>
    </row>
    <row r="59" spans="1:44" ht="12" customHeight="1">
      <c r="A59" s="60"/>
      <c r="B59" s="60"/>
      <c r="C59" s="94"/>
      <c r="D59" s="91"/>
      <c r="E59" s="94"/>
      <c r="F59" s="146"/>
      <c r="G59" s="146"/>
      <c r="H59" s="162"/>
      <c r="I59" s="93"/>
      <c r="J59" s="60"/>
      <c r="K59" s="148" t="s">
        <v>79</v>
      </c>
      <c r="L59" s="145"/>
      <c r="M59" s="147"/>
      <c r="N59" s="89"/>
      <c r="O59" s="164"/>
      <c r="P59" s="145"/>
      <c r="Q59" s="147"/>
      <c r="R59" s="164"/>
      <c r="S59" s="145"/>
      <c r="T59" s="60"/>
      <c r="U59" s="60"/>
      <c r="V59" s="118" t="s">
        <v>30</v>
      </c>
      <c r="W59" s="118"/>
      <c r="X59" s="118"/>
      <c r="Y59" s="118"/>
      <c r="Z59" s="80"/>
      <c r="AA59" s="80"/>
      <c r="AB59" s="80"/>
      <c r="AC59" s="80"/>
      <c r="AD59" s="80"/>
      <c r="AE59" s="80"/>
      <c r="AF59" s="80"/>
      <c r="AG59" s="80"/>
      <c r="AH59" s="80"/>
      <c r="AI59" s="80"/>
      <c r="AJ59" s="80"/>
      <c r="AK59" s="80"/>
      <c r="AL59" s="80"/>
      <c r="AM59" s="80"/>
      <c r="AN59" s="1"/>
      <c r="AO59" s="1"/>
      <c r="AP59" s="1"/>
      <c r="AQ59" s="1"/>
      <c r="AR59" s="1"/>
    </row>
    <row r="60" spans="1:44" ht="20.25">
      <c r="A60" s="60"/>
      <c r="B60" s="60"/>
      <c r="C60" s="93"/>
      <c r="D60" s="60"/>
      <c r="E60" s="162">
        <f>Y10</f>
        <v>7</v>
      </c>
      <c r="F60" s="146"/>
      <c r="G60" s="146"/>
      <c r="H60" s="93">
        <v>13</v>
      </c>
      <c r="I60" s="60"/>
      <c r="J60" s="60"/>
      <c r="K60" s="148"/>
      <c r="L60" s="46"/>
      <c r="M60" s="147"/>
      <c r="N60" s="89"/>
      <c r="O60" s="164"/>
      <c r="P60" s="46"/>
      <c r="Q60" s="147"/>
      <c r="R60" s="164"/>
      <c r="S60" s="46"/>
      <c r="T60" s="60"/>
      <c r="U60" s="60"/>
      <c r="V60" s="60"/>
      <c r="W60" s="91"/>
      <c r="X60" s="60"/>
      <c r="Y60" s="60"/>
      <c r="Z60" s="80"/>
      <c r="AA60" s="80"/>
      <c r="AB60" s="80"/>
      <c r="AC60" s="80"/>
      <c r="AD60" s="80"/>
      <c r="AE60" s="80"/>
      <c r="AF60" s="80"/>
      <c r="AG60" s="80"/>
      <c r="AH60" s="80"/>
      <c r="AI60" s="80"/>
      <c r="AJ60" s="80"/>
      <c r="AK60" s="80"/>
      <c r="AL60" s="80"/>
      <c r="AM60" s="80"/>
      <c r="AN60" s="1"/>
      <c r="AO60" s="1"/>
      <c r="AP60" s="1"/>
      <c r="AQ60" s="1"/>
      <c r="AR60" s="1"/>
    </row>
    <row r="61" spans="1:44" ht="12.75">
      <c r="A61" s="60"/>
      <c r="B61" s="60"/>
      <c r="C61" s="60"/>
      <c r="D61" s="60"/>
      <c r="E61" s="162"/>
      <c r="F61" s="60"/>
      <c r="G61" s="60"/>
      <c r="H61" s="60"/>
      <c r="I61" s="60"/>
      <c r="J61" s="60"/>
      <c r="K61" s="60"/>
      <c r="L61" s="112">
        <f>IF($H$1=852456,L62,"")</f>
      </c>
      <c r="M61" s="116"/>
      <c r="N61" s="60"/>
      <c r="O61" s="119"/>
      <c r="P61" s="112">
        <f>IF($H$1=852456,P62,"")</f>
      </c>
      <c r="Q61" s="60"/>
      <c r="R61" s="60"/>
      <c r="S61" s="112">
        <f>IF($H$1=852456,S62,"")</f>
      </c>
      <c r="T61" s="60"/>
      <c r="U61" s="60"/>
      <c r="V61" s="60"/>
      <c r="W61" s="91"/>
      <c r="X61" s="60"/>
      <c r="Y61" s="60"/>
      <c r="Z61" s="60"/>
      <c r="AA61" s="60"/>
      <c r="AB61" s="60"/>
      <c r="AC61" s="60"/>
      <c r="AD61" s="60"/>
      <c r="AE61" s="60"/>
      <c r="AF61" s="60"/>
      <c r="AG61" s="60"/>
      <c r="AH61" s="60"/>
      <c r="AI61" s="60"/>
      <c r="AJ61" s="60"/>
      <c r="AK61" s="60"/>
      <c r="AL61" s="60"/>
      <c r="AM61" s="60"/>
      <c r="AN61" s="1"/>
      <c r="AO61" s="1"/>
      <c r="AP61" s="1"/>
      <c r="AQ61" s="1"/>
      <c r="AR61" s="1"/>
    </row>
    <row r="62" spans="1:44" ht="12.75">
      <c r="A62" s="60"/>
      <c r="B62" s="60"/>
      <c r="C62" s="60"/>
      <c r="D62" s="60"/>
      <c r="E62" s="60"/>
      <c r="F62" s="60"/>
      <c r="G62" s="60"/>
      <c r="H62" s="61"/>
      <c r="I62" s="60"/>
      <c r="J62" s="60"/>
      <c r="K62" s="60"/>
      <c r="L62" s="96">
        <f>E60^2</f>
        <v>49</v>
      </c>
      <c r="M62" s="80"/>
      <c r="N62" s="80"/>
      <c r="O62" s="80"/>
      <c r="P62" s="96">
        <f>H60</f>
        <v>13</v>
      </c>
      <c r="Q62" s="80"/>
      <c r="R62" s="80"/>
      <c r="S62" s="96">
        <f>H60^2</f>
        <v>169</v>
      </c>
      <c r="T62" s="60"/>
      <c r="U62" s="60"/>
      <c r="V62" s="60"/>
      <c r="W62" s="91"/>
      <c r="X62" s="60"/>
      <c r="Y62" s="60"/>
      <c r="Z62" s="60"/>
      <c r="AA62" s="60"/>
      <c r="AB62" s="60"/>
      <c r="AC62" s="60"/>
      <c r="AD62" s="60"/>
      <c r="AE62" s="60"/>
      <c r="AF62" s="60"/>
      <c r="AG62" s="60"/>
      <c r="AH62" s="60"/>
      <c r="AI62" s="60"/>
      <c r="AJ62" s="60"/>
      <c r="AK62" s="60"/>
      <c r="AL62" s="60"/>
      <c r="AM62" s="60"/>
      <c r="AN62" s="1"/>
      <c r="AO62" s="1"/>
      <c r="AP62" s="1"/>
      <c r="AQ62" s="1"/>
      <c r="AR62" s="1"/>
    </row>
    <row r="63" spans="1:44" ht="12.75">
      <c r="A63" s="60"/>
      <c r="B63" s="60"/>
      <c r="C63" s="60"/>
      <c r="D63" s="60"/>
      <c r="E63" s="60"/>
      <c r="F63" s="60"/>
      <c r="G63" s="60"/>
      <c r="H63" s="61"/>
      <c r="I63" s="60"/>
      <c r="J63" s="60"/>
      <c r="K63" s="60"/>
      <c r="L63" s="60"/>
      <c r="M63" s="60"/>
      <c r="N63" s="60"/>
      <c r="O63" s="60"/>
      <c r="P63" s="60"/>
      <c r="Q63" s="60"/>
      <c r="R63" s="60"/>
      <c r="S63" s="60"/>
      <c r="T63" s="60"/>
      <c r="U63" s="60"/>
      <c r="V63" s="60"/>
      <c r="W63" s="91"/>
      <c r="X63" s="60"/>
      <c r="Y63" s="60"/>
      <c r="Z63" s="60"/>
      <c r="AA63" s="60"/>
      <c r="AB63" s="60"/>
      <c r="AC63" s="60"/>
      <c r="AD63" s="60"/>
      <c r="AE63" s="60"/>
      <c r="AF63" s="60"/>
      <c r="AG63" s="60"/>
      <c r="AH63" s="60"/>
      <c r="AI63" s="60"/>
      <c r="AJ63" s="60"/>
      <c r="AK63" s="60"/>
      <c r="AL63" s="60"/>
      <c r="AM63" s="60"/>
      <c r="AN63" s="1"/>
      <c r="AO63" s="1"/>
      <c r="AP63" s="1"/>
      <c r="AQ63" s="1"/>
      <c r="AR63" s="1"/>
    </row>
    <row r="64" spans="1:44" ht="15">
      <c r="A64" s="60"/>
      <c r="B64" s="60"/>
      <c r="C64" s="60"/>
      <c r="D64" s="60"/>
      <c r="E64" s="60"/>
      <c r="F64" s="76"/>
      <c r="G64" s="76"/>
      <c r="H64" s="77"/>
      <c r="I64" s="79"/>
      <c r="J64" s="95">
        <v>2</v>
      </c>
      <c r="K64" s="107"/>
      <c r="L64" s="96">
        <f>E66^2</f>
        <v>9</v>
      </c>
      <c r="M64" s="81"/>
      <c r="N64" s="96">
        <f>2</f>
        <v>2</v>
      </c>
      <c r="O64" s="163" t="s">
        <v>46</v>
      </c>
      <c r="P64" s="96">
        <f>E66*2*2</f>
        <v>-12</v>
      </c>
      <c r="Q64" s="80"/>
      <c r="R64" s="97" t="str">
        <f>I66</f>
        <v>b</v>
      </c>
      <c r="S64" s="163" t="s">
        <v>46</v>
      </c>
      <c r="T64" s="96">
        <f>H66^2</f>
        <v>16</v>
      </c>
      <c r="U64" s="97" t="str">
        <f>I66</f>
        <v>b</v>
      </c>
      <c r="V64" s="96">
        <f>2</f>
        <v>2</v>
      </c>
      <c r="W64" s="80"/>
      <c r="X64" s="60"/>
      <c r="Y64" s="60"/>
      <c r="Z64" s="60"/>
      <c r="AA64" s="60"/>
      <c r="AB64" s="60"/>
      <c r="AC64" s="60"/>
      <c r="AD64" s="60"/>
      <c r="AE64" s="60"/>
      <c r="AF64" s="60"/>
      <c r="AG64" s="60"/>
      <c r="AH64" s="60"/>
      <c r="AI64" s="60"/>
      <c r="AJ64" s="60"/>
      <c r="AK64" s="60"/>
      <c r="AL64" s="60"/>
      <c r="AM64" s="60"/>
      <c r="AN64" s="1"/>
      <c r="AO64" s="1"/>
      <c r="AP64" s="1"/>
      <c r="AQ64" s="1"/>
      <c r="AR64" s="1"/>
    </row>
    <row r="65" spans="1:44" ht="12.75">
      <c r="A65" s="60"/>
      <c r="B65" s="60"/>
      <c r="C65" s="60"/>
      <c r="D65" s="91"/>
      <c r="E65" s="92"/>
      <c r="F65" s="60"/>
      <c r="G65" s="60"/>
      <c r="H65" s="91"/>
      <c r="I65" s="91"/>
      <c r="J65" s="60"/>
      <c r="K65" s="60"/>
      <c r="L65" s="112">
        <f>IF($H$1=852456,L64,"")</f>
      </c>
      <c r="M65" s="116"/>
      <c r="N65" s="112">
        <f>IF($H$1=852456,N64,"")</f>
      </c>
      <c r="O65" s="112">
        <f>IF($H$1=852456,O64,"")</f>
      </c>
      <c r="P65" s="112">
        <f>IF($H$1=852456,P64,"")</f>
      </c>
      <c r="Q65" s="91"/>
      <c r="R65" s="112">
        <f>IF($H$1=852456,R64,"")</f>
      </c>
      <c r="S65" s="112">
        <f>IF($H$1=852456,S64,"")</f>
      </c>
      <c r="T65" s="112">
        <f>IF($H$1=852456,T64,"")</f>
      </c>
      <c r="U65" s="112">
        <f>IF($H$1=852456,U64,"")</f>
      </c>
      <c r="V65" s="112">
        <f>IF($H$1=852456,V64,"")</f>
      </c>
      <c r="W65" s="60"/>
      <c r="X65" s="60"/>
      <c r="Y65" s="60"/>
      <c r="Z65" s="60"/>
      <c r="AA65" s="60" t="s">
        <v>31</v>
      </c>
      <c r="AB65" s="60"/>
      <c r="AC65" s="60"/>
      <c r="AD65" s="60"/>
      <c r="AE65" s="60"/>
      <c r="AF65" s="60"/>
      <c r="AG65" s="60"/>
      <c r="AH65" s="91"/>
      <c r="AI65" s="60"/>
      <c r="AJ65" s="60"/>
      <c r="AK65" s="60"/>
      <c r="AL65" s="60"/>
      <c r="AM65" s="60"/>
      <c r="AN65" s="1"/>
      <c r="AO65" s="1"/>
      <c r="AP65" s="1"/>
      <c r="AQ65" s="1"/>
      <c r="AR65" s="1"/>
    </row>
    <row r="66" spans="1:44" ht="18">
      <c r="A66" s="60"/>
      <c r="B66" s="60"/>
      <c r="C66" s="60"/>
      <c r="D66" s="91"/>
      <c r="E66" s="93">
        <f>-Y9</f>
        <v>-3</v>
      </c>
      <c r="F66" s="146" t="s">
        <v>81</v>
      </c>
      <c r="G66" s="146" t="s">
        <v>46</v>
      </c>
      <c r="H66" s="162">
        <f>Y11*2</f>
        <v>4</v>
      </c>
      <c r="I66" s="146" t="str">
        <f>Y12</f>
        <v>b</v>
      </c>
      <c r="J66" s="60"/>
      <c r="K66" s="60"/>
      <c r="L66" s="145"/>
      <c r="M66" s="147" t="s">
        <v>81</v>
      </c>
      <c r="N66" s="90"/>
      <c r="O66" s="164"/>
      <c r="P66" s="145"/>
      <c r="Q66" s="147" t="s">
        <v>81</v>
      </c>
      <c r="R66" s="145"/>
      <c r="S66" s="164"/>
      <c r="T66" s="145"/>
      <c r="U66" s="145"/>
      <c r="V66" s="90"/>
      <c r="W66" s="60"/>
      <c r="X66" s="60"/>
      <c r="Y66" s="60"/>
      <c r="Z66" s="60"/>
      <c r="AA66" s="117" t="s">
        <v>29</v>
      </c>
      <c r="AB66" s="118"/>
      <c r="AC66" s="118"/>
      <c r="AD66" s="118"/>
      <c r="AE66" s="60"/>
      <c r="AF66" s="60"/>
      <c r="AG66" s="60"/>
      <c r="AH66" s="91"/>
      <c r="AI66" s="60"/>
      <c r="AJ66" s="60"/>
      <c r="AK66" s="60"/>
      <c r="AL66" s="60"/>
      <c r="AM66" s="60"/>
      <c r="AN66" s="1"/>
      <c r="AO66" s="1"/>
      <c r="AP66" s="1"/>
      <c r="AQ66" s="1"/>
      <c r="AR66" s="1"/>
    </row>
    <row r="67" spans="1:44" ht="14.25" customHeight="1">
      <c r="A67" s="60"/>
      <c r="B67" s="60"/>
      <c r="C67" s="60"/>
      <c r="D67" s="91"/>
      <c r="E67" s="94"/>
      <c r="F67" s="146"/>
      <c r="G67" s="146"/>
      <c r="H67" s="162"/>
      <c r="I67" s="146"/>
      <c r="J67" s="60"/>
      <c r="K67" s="148" t="s">
        <v>79</v>
      </c>
      <c r="L67" s="145"/>
      <c r="M67" s="147"/>
      <c r="N67" s="89"/>
      <c r="O67" s="164"/>
      <c r="P67" s="145"/>
      <c r="Q67" s="147"/>
      <c r="R67" s="145"/>
      <c r="S67" s="164"/>
      <c r="T67" s="145"/>
      <c r="U67" s="145"/>
      <c r="V67" s="89"/>
      <c r="W67" s="60"/>
      <c r="X67" s="60"/>
      <c r="Y67" s="60"/>
      <c r="Z67" s="60"/>
      <c r="AA67" s="118" t="s">
        <v>30</v>
      </c>
      <c r="AB67" s="118"/>
      <c r="AC67" s="118"/>
      <c r="AD67" s="118"/>
      <c r="AE67" s="60"/>
      <c r="AF67" s="60"/>
      <c r="AG67" s="60"/>
      <c r="AH67" s="91"/>
      <c r="AI67" s="60"/>
      <c r="AJ67" s="60"/>
      <c r="AK67" s="60"/>
      <c r="AL67" s="60"/>
      <c r="AM67" s="60"/>
      <c r="AN67" s="1"/>
      <c r="AO67" s="1"/>
      <c r="AP67" s="1"/>
      <c r="AQ67" s="1"/>
      <c r="AR67" s="1"/>
    </row>
    <row r="68" spans="1:44" ht="14.25" customHeight="1">
      <c r="A68" s="60"/>
      <c r="B68" s="60"/>
      <c r="C68" s="60"/>
      <c r="D68" s="60"/>
      <c r="E68" s="162">
        <f>Y11</f>
        <v>2</v>
      </c>
      <c r="F68" s="146"/>
      <c r="G68" s="146"/>
      <c r="H68" s="162">
        <v>13</v>
      </c>
      <c r="I68" s="146"/>
      <c r="J68" s="60"/>
      <c r="K68" s="148"/>
      <c r="L68" s="46"/>
      <c r="M68" s="147"/>
      <c r="N68" s="89"/>
      <c r="O68" s="164"/>
      <c r="P68" s="46"/>
      <c r="Q68" s="147"/>
      <c r="R68" s="145"/>
      <c r="S68" s="164"/>
      <c r="T68" s="46"/>
      <c r="U68" s="145"/>
      <c r="V68" s="89"/>
      <c r="W68" s="60"/>
      <c r="X68" s="60"/>
      <c r="Y68" s="60"/>
      <c r="Z68" s="60"/>
      <c r="AA68" s="60"/>
      <c r="AB68" s="60"/>
      <c r="AC68" s="60"/>
      <c r="AD68" s="60"/>
      <c r="AE68" s="60"/>
      <c r="AF68" s="60"/>
      <c r="AG68" s="60"/>
      <c r="AH68" s="60"/>
      <c r="AI68" s="60"/>
      <c r="AJ68" s="60"/>
      <c r="AK68" s="60"/>
      <c r="AL68" s="60"/>
      <c r="AM68" s="60"/>
      <c r="AN68" s="1"/>
      <c r="AO68" s="1"/>
      <c r="AP68" s="1"/>
      <c r="AQ68" s="1"/>
      <c r="AR68" s="1"/>
    </row>
    <row r="69" spans="1:44" ht="12.75">
      <c r="A69" s="60"/>
      <c r="B69" s="60"/>
      <c r="C69" s="60"/>
      <c r="D69" s="60"/>
      <c r="E69" s="162"/>
      <c r="F69" s="60"/>
      <c r="G69" s="60"/>
      <c r="H69" s="162"/>
      <c r="I69" s="60"/>
      <c r="J69" s="60"/>
      <c r="K69" s="60"/>
      <c r="L69" s="112">
        <f>IF($H$1=852456,L70,"")</f>
      </c>
      <c r="M69" s="116"/>
      <c r="N69" s="60"/>
      <c r="O69" s="119"/>
      <c r="P69" s="112">
        <f>IF($H$1=852456,P70,"")</f>
      </c>
      <c r="Q69" s="60"/>
      <c r="R69" s="60"/>
      <c r="S69" s="60"/>
      <c r="T69" s="112">
        <f>IF($H$1=852456,T70,"")</f>
      </c>
      <c r="U69" s="60"/>
      <c r="V69" s="60"/>
      <c r="W69" s="91"/>
      <c r="X69" s="60"/>
      <c r="Y69" s="60"/>
      <c r="Z69" s="60"/>
      <c r="AA69" s="60"/>
      <c r="AB69" s="60"/>
      <c r="AC69" s="60"/>
      <c r="AD69" s="60"/>
      <c r="AE69" s="60"/>
      <c r="AF69" s="60"/>
      <c r="AG69" s="60"/>
      <c r="AH69" s="60"/>
      <c r="AI69" s="60"/>
      <c r="AJ69" s="60"/>
      <c r="AK69" s="60"/>
      <c r="AL69" s="60"/>
      <c r="AM69" s="60"/>
      <c r="AN69" s="1"/>
      <c r="AO69" s="1"/>
      <c r="AP69" s="1"/>
      <c r="AQ69" s="1"/>
      <c r="AR69" s="1"/>
    </row>
    <row r="70" spans="1:44" ht="12.75">
      <c r="A70" s="60"/>
      <c r="B70" s="60"/>
      <c r="C70" s="60"/>
      <c r="D70" s="60"/>
      <c r="E70" s="60"/>
      <c r="F70" s="60"/>
      <c r="G70" s="60"/>
      <c r="H70" s="61"/>
      <c r="I70" s="60"/>
      <c r="J70" s="60"/>
      <c r="K70" s="60"/>
      <c r="L70" s="96">
        <f>E68^2</f>
        <v>4</v>
      </c>
      <c r="M70" s="80"/>
      <c r="N70" s="80"/>
      <c r="O70" s="80"/>
      <c r="P70" s="96">
        <f>H68</f>
        <v>13</v>
      </c>
      <c r="Q70" s="80"/>
      <c r="R70" s="80"/>
      <c r="S70" s="80"/>
      <c r="T70" s="96">
        <f>H68^2</f>
        <v>169</v>
      </c>
      <c r="U70" s="80"/>
      <c r="V70" s="80"/>
      <c r="W70" s="60"/>
      <c r="X70" s="60"/>
      <c r="Y70" s="60"/>
      <c r="Z70" s="60"/>
      <c r="AA70" s="60"/>
      <c r="AB70" s="60"/>
      <c r="AC70" s="60"/>
      <c r="AD70" s="60"/>
      <c r="AE70" s="60"/>
      <c r="AF70" s="60"/>
      <c r="AG70" s="60"/>
      <c r="AH70" s="60"/>
      <c r="AI70" s="60"/>
      <c r="AJ70" s="60"/>
      <c r="AK70" s="60"/>
      <c r="AL70" s="60"/>
      <c r="AM70" s="60"/>
      <c r="AN70" s="1"/>
      <c r="AO70" s="1"/>
      <c r="AP70" s="1"/>
      <c r="AQ70" s="1"/>
      <c r="AR70" s="1"/>
    </row>
    <row r="71" spans="1:44" ht="15">
      <c r="A71" s="60"/>
      <c r="B71" s="60"/>
      <c r="C71" s="115"/>
      <c r="D71" s="60"/>
      <c r="E71" s="60"/>
      <c r="F71" s="60"/>
      <c r="G71" s="60"/>
      <c r="H71" s="61"/>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1"/>
      <c r="AO71" s="1"/>
      <c r="AP71" s="1"/>
      <c r="AQ71" s="1"/>
      <c r="AR71" s="1"/>
    </row>
    <row r="72" spans="1:44" ht="12.7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1"/>
      <c r="AO72" s="1"/>
      <c r="AP72" s="1"/>
      <c r="AQ72" s="1"/>
      <c r="AR72" s="1"/>
    </row>
    <row r="73" spans="1:44" ht="12.7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1"/>
      <c r="AO73" s="1"/>
      <c r="AP73" s="1"/>
      <c r="AQ73" s="1"/>
      <c r="AR73" s="1"/>
    </row>
    <row r="74" spans="1:44" ht="12.7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1"/>
      <c r="AO74" s="1"/>
      <c r="AP74" s="1"/>
      <c r="AQ74" s="1"/>
      <c r="AR74" s="1"/>
    </row>
    <row r="75" spans="1:44" ht="12.7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1"/>
      <c r="AO75" s="1"/>
      <c r="AP75" s="1"/>
      <c r="AQ75" s="1"/>
      <c r="AR75" s="1"/>
    </row>
    <row r="76" spans="1:44" ht="12.7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1"/>
      <c r="AO76" s="1"/>
      <c r="AP76" s="1"/>
      <c r="AQ76" s="1"/>
      <c r="AR76" s="1"/>
    </row>
    <row r="77" spans="1:44" ht="12.75">
      <c r="A77" s="60"/>
      <c r="B77" s="60"/>
      <c r="C77" s="60"/>
      <c r="D77" s="60"/>
      <c r="E77" s="60"/>
      <c r="F77" s="60"/>
      <c r="G77" s="60"/>
      <c r="H77" s="61"/>
      <c r="I77" s="60"/>
      <c r="J77" s="60"/>
      <c r="K77" s="60"/>
      <c r="L77" s="60"/>
      <c r="M77" s="60"/>
      <c r="N77" s="60"/>
      <c r="O77" s="60"/>
      <c r="P77" s="60"/>
      <c r="Q77" s="60"/>
      <c r="R77" s="60"/>
      <c r="S77" s="60"/>
      <c r="T77" s="60"/>
      <c r="U77" s="60"/>
      <c r="V77" s="60"/>
      <c r="W77" s="60"/>
      <c r="X77" s="58"/>
      <c r="Y77" s="58"/>
      <c r="Z77" s="58"/>
      <c r="AA77" s="58"/>
      <c r="AB77" s="58"/>
      <c r="AC77" s="58"/>
      <c r="AD77" s="58"/>
      <c r="AE77" s="60"/>
      <c r="AF77" s="60"/>
      <c r="AG77" s="60"/>
      <c r="AH77" s="60"/>
      <c r="AI77" s="60"/>
      <c r="AJ77" s="60"/>
      <c r="AK77" s="60"/>
      <c r="AL77" s="60"/>
      <c r="AM77" s="60"/>
      <c r="AN77" s="1"/>
      <c r="AO77" s="1"/>
      <c r="AP77" s="1"/>
      <c r="AQ77" s="1"/>
      <c r="AR77" s="1"/>
    </row>
    <row r="78" spans="1:44" ht="18">
      <c r="A78" s="60"/>
      <c r="B78" s="60"/>
      <c r="C78" s="108"/>
      <c r="D78" s="109"/>
      <c r="E78" s="109"/>
      <c r="F78" s="109"/>
      <c r="G78" s="109"/>
      <c r="H78" s="94"/>
      <c r="I78" s="109"/>
      <c r="J78" s="109"/>
      <c r="K78" s="109"/>
      <c r="L78" s="60"/>
      <c r="M78" s="60"/>
      <c r="N78" s="60"/>
      <c r="O78" s="60"/>
      <c r="P78" s="60"/>
      <c r="Q78" s="60"/>
      <c r="R78" s="60"/>
      <c r="S78" s="60"/>
      <c r="T78" s="60"/>
      <c r="U78" s="60"/>
      <c r="V78" s="60"/>
      <c r="W78" s="60"/>
      <c r="X78" s="58"/>
      <c r="Y78" s="58"/>
      <c r="Z78" s="58"/>
      <c r="AA78" s="58"/>
      <c r="AB78" s="58"/>
      <c r="AC78" s="58"/>
      <c r="AD78" s="58"/>
      <c r="AE78" s="60"/>
      <c r="AF78" s="60"/>
      <c r="AG78" s="60"/>
      <c r="AH78" s="60"/>
      <c r="AI78" s="60"/>
      <c r="AJ78" s="60"/>
      <c r="AK78" s="60"/>
      <c r="AL78" s="60"/>
      <c r="AM78" s="60"/>
      <c r="AN78" s="1"/>
      <c r="AO78" s="1"/>
      <c r="AP78" s="1"/>
      <c r="AQ78" s="1"/>
      <c r="AR78" s="1"/>
    </row>
    <row r="79" spans="1:44" ht="12.75">
      <c r="A79" s="60"/>
      <c r="B79" s="60"/>
      <c r="C79" s="60"/>
      <c r="D79" s="60"/>
      <c r="E79" s="60"/>
      <c r="F79" s="60"/>
      <c r="G79" s="60"/>
      <c r="H79" s="61"/>
      <c r="I79" s="60"/>
      <c r="J79" s="60"/>
      <c r="K79" s="60"/>
      <c r="L79" s="60"/>
      <c r="M79" s="60"/>
      <c r="N79" s="60"/>
      <c r="O79" s="60"/>
      <c r="P79" s="60"/>
      <c r="Q79" s="60"/>
      <c r="R79" s="60"/>
      <c r="S79" s="60"/>
      <c r="T79" s="60"/>
      <c r="U79" s="60"/>
      <c r="V79" s="60"/>
      <c r="W79" s="60"/>
      <c r="X79" s="58"/>
      <c r="Y79" s="58"/>
      <c r="Z79" s="58"/>
      <c r="AA79" s="58"/>
      <c r="AB79" s="58"/>
      <c r="AC79" s="58"/>
      <c r="AD79" s="58"/>
      <c r="AE79" s="60"/>
      <c r="AF79" s="60"/>
      <c r="AG79" s="60"/>
      <c r="AH79" s="60"/>
      <c r="AI79" s="60"/>
      <c r="AJ79" s="60"/>
      <c r="AK79" s="60"/>
      <c r="AL79" s="60"/>
      <c r="AM79" s="60"/>
      <c r="AN79" s="1"/>
      <c r="AO79" s="1"/>
      <c r="AP79" s="1"/>
      <c r="AQ79" s="1"/>
      <c r="AR79" s="1"/>
    </row>
    <row r="80" spans="1:44" ht="15">
      <c r="A80" s="60"/>
      <c r="B80" s="60"/>
      <c r="C80" s="115"/>
      <c r="D80" s="60"/>
      <c r="E80" s="60"/>
      <c r="F80" s="60"/>
      <c r="G80" s="60"/>
      <c r="H80" s="61"/>
      <c r="I80" s="60"/>
      <c r="J80" s="60"/>
      <c r="K80" s="60"/>
      <c r="L80" s="110"/>
      <c r="M80" s="60"/>
      <c r="N80" s="60"/>
      <c r="O80" s="60"/>
      <c r="P80" s="60"/>
      <c r="Q80" s="60"/>
      <c r="R80" s="60"/>
      <c r="S80" s="60"/>
      <c r="T80" s="60"/>
      <c r="U80" s="60"/>
      <c r="V80" s="60"/>
      <c r="W80" s="60"/>
      <c r="X80" s="58"/>
      <c r="Y80" s="58"/>
      <c r="Z80" s="58"/>
      <c r="AA80" s="58"/>
      <c r="AB80" s="58"/>
      <c r="AC80" s="58"/>
      <c r="AD80" s="58"/>
      <c r="AE80" s="60"/>
      <c r="AF80" s="60"/>
      <c r="AG80" s="60"/>
      <c r="AH80" s="60"/>
      <c r="AI80" s="60"/>
      <c r="AJ80" s="60"/>
      <c r="AK80" s="60"/>
      <c r="AL80" s="60"/>
      <c r="AM80" s="60"/>
      <c r="AN80" s="1"/>
      <c r="AO80" s="1"/>
      <c r="AP80" s="1"/>
      <c r="AQ80" s="1"/>
      <c r="AR80" s="1"/>
    </row>
    <row r="81" spans="1:44" ht="15">
      <c r="A81" s="60"/>
      <c r="B81" s="60"/>
      <c r="C81" s="115"/>
      <c r="D81" s="60"/>
      <c r="E81" s="60"/>
      <c r="F81" s="60"/>
      <c r="G81" s="60"/>
      <c r="H81" s="61"/>
      <c r="I81" s="60"/>
      <c r="J81" s="60"/>
      <c r="K81" s="60"/>
      <c r="L81" s="60"/>
      <c r="M81" s="60"/>
      <c r="N81" s="60"/>
      <c r="O81" s="60"/>
      <c r="P81" s="60"/>
      <c r="Q81" s="60"/>
      <c r="R81" s="60"/>
      <c r="S81" s="60"/>
      <c r="T81" s="60"/>
      <c r="U81" s="60"/>
      <c r="V81" s="60"/>
      <c r="W81" s="60"/>
      <c r="X81" s="58"/>
      <c r="Y81" s="58"/>
      <c r="Z81" s="58"/>
      <c r="AA81" s="58"/>
      <c r="AB81" s="58"/>
      <c r="AC81" s="58"/>
      <c r="AD81" s="58"/>
      <c r="AE81" s="60"/>
      <c r="AF81" s="60"/>
      <c r="AG81" s="60"/>
      <c r="AH81" s="60"/>
      <c r="AI81" s="60"/>
      <c r="AJ81" s="60"/>
      <c r="AK81" s="60"/>
      <c r="AL81" s="60"/>
      <c r="AM81" s="60"/>
      <c r="AN81" s="1"/>
      <c r="AO81" s="1"/>
      <c r="AP81" s="1"/>
      <c r="AQ81" s="1"/>
      <c r="AR81" s="1"/>
    </row>
    <row r="82" spans="1:44" ht="12.75">
      <c r="A82" s="60"/>
      <c r="B82" s="60"/>
      <c r="C82" s="60"/>
      <c r="D82" s="60"/>
      <c r="E82" s="60"/>
      <c r="F82" s="76"/>
      <c r="G82" s="76"/>
      <c r="H82" s="61"/>
      <c r="I82" s="60"/>
      <c r="J82" s="60"/>
      <c r="K82" s="60"/>
      <c r="L82" s="60"/>
      <c r="M82" s="60"/>
      <c r="N82" s="60"/>
      <c r="O82" s="60"/>
      <c r="P82" s="60"/>
      <c r="Q82" s="60"/>
      <c r="R82" s="60"/>
      <c r="S82" s="60"/>
      <c r="T82" s="60"/>
      <c r="U82" s="60"/>
      <c r="V82" s="60"/>
      <c r="W82" s="60"/>
      <c r="X82" s="58"/>
      <c r="Y82" s="58"/>
      <c r="Z82" s="58"/>
      <c r="AA82" s="58"/>
      <c r="AB82" s="58"/>
      <c r="AC82" s="58"/>
      <c r="AD82" s="58"/>
      <c r="AE82" s="60"/>
      <c r="AF82" s="60"/>
      <c r="AG82" s="60"/>
      <c r="AH82" s="60"/>
      <c r="AI82" s="60"/>
      <c r="AJ82" s="60"/>
      <c r="AK82" s="60"/>
      <c r="AL82" s="60"/>
      <c r="AM82" s="60"/>
      <c r="AN82" s="1"/>
      <c r="AO82" s="1"/>
      <c r="AP82" s="1"/>
      <c r="AQ82" s="1"/>
      <c r="AR82" s="1"/>
    </row>
    <row r="83" spans="1:44" ht="12.75">
      <c r="A83" s="60"/>
      <c r="B83" s="60"/>
      <c r="C83" s="60"/>
      <c r="D83" s="60"/>
      <c r="E83" s="60"/>
      <c r="F83" s="76"/>
      <c r="G83" s="76"/>
      <c r="H83" s="61"/>
      <c r="I83" s="60"/>
      <c r="J83" s="60"/>
      <c r="K83" s="60"/>
      <c r="L83" s="60"/>
      <c r="M83" s="60"/>
      <c r="N83" s="60"/>
      <c r="O83" s="60"/>
      <c r="P83" s="60"/>
      <c r="Q83" s="60"/>
      <c r="R83" s="60"/>
      <c r="S83" s="60"/>
      <c r="T83" s="60"/>
      <c r="U83" s="60"/>
      <c r="V83" s="60"/>
      <c r="W83" s="60"/>
      <c r="X83" s="58"/>
      <c r="Y83" s="58"/>
      <c r="Z83" s="58"/>
      <c r="AA83" s="58"/>
      <c r="AB83" s="58"/>
      <c r="AC83" s="58"/>
      <c r="AD83" s="58"/>
      <c r="AE83" s="60"/>
      <c r="AF83" s="60"/>
      <c r="AG83" s="60"/>
      <c r="AH83" s="60"/>
      <c r="AI83" s="60"/>
      <c r="AJ83" s="60"/>
      <c r="AK83" s="60"/>
      <c r="AL83" s="60"/>
      <c r="AM83" s="60"/>
      <c r="AN83" s="1"/>
      <c r="AO83" s="1"/>
      <c r="AP83" s="1"/>
      <c r="AQ83" s="1"/>
      <c r="AR83" s="1"/>
    </row>
    <row r="84" spans="1:44" ht="20.25">
      <c r="A84" s="62"/>
      <c r="B84" s="62"/>
      <c r="C84" s="60"/>
      <c r="D84" s="60"/>
      <c r="E84" s="60"/>
      <c r="F84" s="60"/>
      <c r="G84" s="60"/>
      <c r="H84" s="93"/>
      <c r="I84" s="120"/>
      <c r="J84" s="93"/>
      <c r="K84" s="60"/>
      <c r="L84" s="60"/>
      <c r="M84" s="60"/>
      <c r="N84" s="60"/>
      <c r="O84" s="60"/>
      <c r="P84" s="60"/>
      <c r="Q84" s="60"/>
      <c r="R84" s="60"/>
      <c r="S84" s="60"/>
      <c r="T84" s="60"/>
      <c r="U84" s="60"/>
      <c r="V84" s="60"/>
      <c r="W84" s="60"/>
      <c r="X84" s="58"/>
      <c r="Y84" s="58"/>
      <c r="Z84" s="58"/>
      <c r="AA84" s="58"/>
      <c r="AB84" s="58"/>
      <c r="AC84" s="58"/>
      <c r="AD84" s="58"/>
      <c r="AE84" s="60"/>
      <c r="AF84" s="60"/>
      <c r="AG84" s="60"/>
      <c r="AH84" s="60"/>
      <c r="AI84" s="60"/>
      <c r="AJ84" s="60"/>
      <c r="AK84" s="60"/>
      <c r="AL84" s="60"/>
      <c r="AM84" s="60"/>
      <c r="AN84" s="1"/>
      <c r="AO84" s="1"/>
      <c r="AP84" s="1"/>
      <c r="AQ84" s="1"/>
      <c r="AR84" s="1"/>
    </row>
    <row r="85" spans="1:44" ht="12.75">
      <c r="A85" s="62"/>
      <c r="B85" s="62"/>
      <c r="C85" s="60"/>
      <c r="D85" s="60"/>
      <c r="E85" s="60"/>
      <c r="F85" s="60"/>
      <c r="G85" s="60"/>
      <c r="H85" s="61"/>
      <c r="I85" s="60"/>
      <c r="J85" s="60"/>
      <c r="K85" s="60"/>
      <c r="L85" s="60"/>
      <c r="M85" s="60"/>
      <c r="N85" s="60"/>
      <c r="O85" s="60"/>
      <c r="P85" s="60"/>
      <c r="Q85" s="60"/>
      <c r="R85" s="60"/>
      <c r="S85" s="60"/>
      <c r="T85" s="60"/>
      <c r="U85" s="60"/>
      <c r="V85" s="60"/>
      <c r="W85" s="60"/>
      <c r="X85" s="58"/>
      <c r="Y85" s="58"/>
      <c r="Z85" s="58"/>
      <c r="AA85" s="58"/>
      <c r="AB85" s="58"/>
      <c r="AC85" s="58"/>
      <c r="AD85" s="58"/>
      <c r="AE85" s="60"/>
      <c r="AF85" s="60"/>
      <c r="AG85" s="60"/>
      <c r="AH85" s="60"/>
      <c r="AI85" s="60"/>
      <c r="AJ85" s="60"/>
      <c r="AK85" s="60"/>
      <c r="AL85" s="60"/>
      <c r="AM85" s="60"/>
      <c r="AN85" s="1"/>
      <c r="AO85" s="1"/>
      <c r="AP85" s="1"/>
      <c r="AQ85" s="1"/>
      <c r="AR85" s="1"/>
    </row>
    <row r="86" spans="1:44" ht="15">
      <c r="A86" s="62"/>
      <c r="B86" s="62"/>
      <c r="C86" s="115"/>
      <c r="D86" s="60"/>
      <c r="E86" s="60"/>
      <c r="F86" s="60"/>
      <c r="G86" s="60"/>
      <c r="H86" s="61"/>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1"/>
      <c r="AO86" s="1"/>
      <c r="AP86" s="1"/>
      <c r="AQ86" s="1"/>
      <c r="AR86" s="1"/>
    </row>
    <row r="87" spans="1:44" ht="18">
      <c r="A87" s="62"/>
      <c r="B87" s="62"/>
      <c r="C87" s="115"/>
      <c r="D87" s="121"/>
      <c r="E87" s="115"/>
      <c r="F87" s="60"/>
      <c r="G87" s="60"/>
      <c r="H87" s="61"/>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1"/>
      <c r="AO87" s="1"/>
      <c r="AP87" s="1"/>
      <c r="AQ87" s="1"/>
      <c r="AR87" s="1"/>
    </row>
    <row r="88" spans="1:44" ht="20.25">
      <c r="A88" s="62"/>
      <c r="B88" s="62"/>
      <c r="C88" s="62"/>
      <c r="D88" s="62"/>
      <c r="E88" s="62"/>
      <c r="F88" s="62"/>
      <c r="G88" s="62"/>
      <c r="H88" s="66"/>
      <c r="I88" s="69"/>
      <c r="J88" s="66"/>
      <c r="T88" s="1"/>
      <c r="U88" s="1"/>
      <c r="V88" s="1"/>
      <c r="W88" s="1"/>
      <c r="X88" s="1"/>
      <c r="Y88" s="1"/>
      <c r="Z88" s="1"/>
      <c r="AA88" s="1"/>
      <c r="AB88" s="1"/>
      <c r="AC88" s="1"/>
      <c r="AD88" s="1"/>
      <c r="AM88" s="1"/>
      <c r="AN88" s="1"/>
      <c r="AO88" s="1"/>
      <c r="AP88" s="1"/>
      <c r="AQ88" s="1"/>
      <c r="AR88" s="1"/>
    </row>
    <row r="89" spans="1:30" ht="12.75">
      <c r="A89" s="62"/>
      <c r="B89" s="62"/>
      <c r="C89" s="62"/>
      <c r="D89" s="62"/>
      <c r="E89" s="62"/>
      <c r="F89" s="62"/>
      <c r="G89" s="62"/>
      <c r="H89" s="63"/>
      <c r="I89" s="62"/>
      <c r="J89" s="62"/>
      <c r="T89" s="1"/>
      <c r="U89" s="1"/>
      <c r="V89" s="1"/>
      <c r="W89" s="1"/>
      <c r="X89" s="1"/>
      <c r="Y89" s="1"/>
      <c r="Z89" s="1"/>
      <c r="AA89" s="1"/>
      <c r="AB89" s="1"/>
      <c r="AC89" s="1"/>
      <c r="AD89" s="1"/>
    </row>
    <row r="90" spans="1:30" ht="15">
      <c r="A90" s="62"/>
      <c r="B90" s="62"/>
      <c r="C90" s="73"/>
      <c r="D90" s="62"/>
      <c r="E90" s="62"/>
      <c r="F90" s="62"/>
      <c r="G90" s="62"/>
      <c r="H90" s="63"/>
      <c r="I90" s="62"/>
      <c r="J90" s="62"/>
      <c r="T90" s="1"/>
      <c r="U90" s="1"/>
      <c r="V90" s="1"/>
      <c r="W90" s="1"/>
      <c r="X90" s="1"/>
      <c r="Y90" s="1"/>
      <c r="Z90" s="1"/>
      <c r="AA90" s="1"/>
      <c r="AB90" s="1"/>
      <c r="AC90" s="1"/>
      <c r="AD90" s="1"/>
    </row>
    <row r="91" spans="1:30" ht="18">
      <c r="A91" s="62"/>
      <c r="B91" s="62"/>
      <c r="C91" s="73"/>
      <c r="D91" s="64"/>
      <c r="E91" s="73"/>
      <c r="F91" s="62"/>
      <c r="G91" s="62"/>
      <c r="H91" s="63"/>
      <c r="I91" s="62"/>
      <c r="J91" s="62"/>
      <c r="T91" s="1"/>
      <c r="U91" s="1"/>
      <c r="V91" s="1"/>
      <c r="W91" s="1"/>
      <c r="X91" s="1"/>
      <c r="Y91" s="1"/>
      <c r="Z91" s="1"/>
      <c r="AA91" s="1"/>
      <c r="AB91" s="1"/>
      <c r="AC91" s="1"/>
      <c r="AD91" s="1"/>
    </row>
    <row r="92" spans="1:30" ht="20.25">
      <c r="A92" s="62"/>
      <c r="B92" s="62"/>
      <c r="C92" s="62"/>
      <c r="D92" s="62"/>
      <c r="E92" s="62"/>
      <c r="F92" s="62"/>
      <c r="G92" s="62"/>
      <c r="H92" s="66"/>
      <c r="I92" s="69"/>
      <c r="J92" s="66"/>
      <c r="T92" s="1"/>
      <c r="U92" s="1"/>
      <c r="V92" s="1"/>
      <c r="W92" s="1"/>
      <c r="X92" s="1"/>
      <c r="Y92" s="1"/>
      <c r="Z92" s="1"/>
      <c r="AA92" s="1"/>
      <c r="AB92" s="1"/>
      <c r="AC92" s="1"/>
      <c r="AD92" s="1"/>
    </row>
    <row r="93" spans="1:30" ht="20.25">
      <c r="A93" s="62"/>
      <c r="B93" s="62"/>
      <c r="C93" s="62"/>
      <c r="D93" s="62"/>
      <c r="E93" s="62"/>
      <c r="F93" s="62"/>
      <c r="G93" s="62"/>
      <c r="H93" s="66"/>
      <c r="I93" s="69"/>
      <c r="J93" s="66"/>
      <c r="T93" s="1"/>
      <c r="U93" s="1"/>
      <c r="V93" s="1"/>
      <c r="W93" s="1"/>
      <c r="X93" s="1"/>
      <c r="Y93" s="1"/>
      <c r="Z93" s="1"/>
      <c r="AA93" s="1"/>
      <c r="AB93" s="1"/>
      <c r="AC93" s="1"/>
      <c r="AD93" s="1"/>
    </row>
    <row r="94" spans="1:30" ht="20.25">
      <c r="A94" s="62"/>
      <c r="B94" s="62"/>
      <c r="C94" s="62"/>
      <c r="D94" s="62"/>
      <c r="E94" s="62"/>
      <c r="F94" s="62"/>
      <c r="G94" s="62"/>
      <c r="H94" s="66"/>
      <c r="I94" s="69"/>
      <c r="J94" s="66"/>
      <c r="T94" s="1"/>
      <c r="U94" s="1"/>
      <c r="V94" s="1"/>
      <c r="W94" s="1"/>
      <c r="X94" s="1"/>
      <c r="Y94" s="1"/>
      <c r="Z94" s="1"/>
      <c r="AA94" s="1"/>
      <c r="AB94" s="1"/>
      <c r="AC94" s="1"/>
      <c r="AD94" s="1"/>
    </row>
    <row r="95" spans="1:30" ht="15">
      <c r="A95" s="62"/>
      <c r="B95" s="62"/>
      <c r="C95" s="73"/>
      <c r="D95" s="62"/>
      <c r="E95" s="62"/>
      <c r="F95" s="62"/>
      <c r="G95" s="62"/>
      <c r="H95" s="63"/>
      <c r="I95" s="62"/>
      <c r="J95" s="62"/>
      <c r="T95" s="1"/>
      <c r="U95" s="1"/>
      <c r="V95" s="1"/>
      <c r="W95" s="1"/>
      <c r="X95" s="1"/>
      <c r="Y95" s="1"/>
      <c r="Z95" s="1"/>
      <c r="AA95" s="1"/>
      <c r="AB95" s="1"/>
      <c r="AC95" s="1"/>
      <c r="AD95" s="1"/>
    </row>
    <row r="96" spans="1:30" ht="18">
      <c r="A96" s="62"/>
      <c r="B96" s="62"/>
      <c r="C96" s="62"/>
      <c r="D96" s="66"/>
      <c r="E96" s="62"/>
      <c r="F96" s="62"/>
      <c r="G96" s="62"/>
      <c r="H96" s="63"/>
      <c r="I96" s="62"/>
      <c r="J96" s="62"/>
      <c r="T96" s="1"/>
      <c r="U96" s="1"/>
      <c r="V96" s="1"/>
      <c r="W96" s="1"/>
      <c r="X96" s="1"/>
      <c r="Y96" s="1"/>
      <c r="Z96" s="1"/>
      <c r="AA96" s="1"/>
      <c r="AB96" s="1"/>
      <c r="AC96" s="1"/>
      <c r="AD96" s="1"/>
    </row>
    <row r="97" spans="1:30" ht="15">
      <c r="A97" s="62"/>
      <c r="B97" s="62"/>
      <c r="C97" s="73"/>
      <c r="D97" s="72"/>
      <c r="E97" s="73"/>
      <c r="F97" s="62"/>
      <c r="G97" s="62"/>
      <c r="H97" s="63"/>
      <c r="I97" s="62"/>
      <c r="J97" s="62"/>
      <c r="T97" s="1"/>
      <c r="U97" s="1"/>
      <c r="V97" s="1"/>
      <c r="W97" s="1"/>
      <c r="X97" s="1"/>
      <c r="Y97" s="1"/>
      <c r="Z97" s="1"/>
      <c r="AA97" s="1"/>
      <c r="AB97" s="1"/>
      <c r="AC97" s="1"/>
      <c r="AD97" s="1"/>
    </row>
    <row r="98" spans="1:30" ht="20.25">
      <c r="A98" s="62"/>
      <c r="B98" s="62"/>
      <c r="C98" s="62"/>
      <c r="D98" s="66"/>
      <c r="E98" s="62"/>
      <c r="F98" s="62"/>
      <c r="G98" s="62"/>
      <c r="H98" s="66"/>
      <c r="I98" s="74"/>
      <c r="J98" s="66"/>
      <c r="T98" s="1"/>
      <c r="U98" s="1"/>
      <c r="V98" s="1"/>
      <c r="W98" s="1"/>
      <c r="X98" s="1"/>
      <c r="Y98" s="1"/>
      <c r="Z98" s="1"/>
      <c r="AA98" s="1"/>
      <c r="AB98" s="1"/>
      <c r="AC98" s="1"/>
      <c r="AD98" s="1"/>
    </row>
    <row r="99" spans="1:30" ht="20.25">
      <c r="A99" s="62"/>
      <c r="B99" s="62"/>
      <c r="C99" s="62"/>
      <c r="D99" s="62"/>
      <c r="E99" s="62"/>
      <c r="F99" s="62"/>
      <c r="G99" s="62"/>
      <c r="H99" s="72"/>
      <c r="I99" s="69"/>
      <c r="J99" s="72"/>
      <c r="T99" s="1"/>
      <c r="U99" s="1"/>
      <c r="V99" s="1"/>
      <c r="W99" s="1"/>
      <c r="X99" s="1"/>
      <c r="Y99" s="1"/>
      <c r="Z99" s="1"/>
      <c r="AA99" s="1"/>
      <c r="AB99" s="1"/>
      <c r="AC99" s="1"/>
      <c r="AD99" s="1"/>
    </row>
    <row r="100" spans="1:30" ht="20.25">
      <c r="A100" s="62"/>
      <c r="B100" s="62"/>
      <c r="C100" s="62"/>
      <c r="D100" s="62"/>
      <c r="E100" s="62"/>
      <c r="F100" s="62"/>
      <c r="G100" s="62"/>
      <c r="H100" s="66"/>
      <c r="I100" s="75"/>
      <c r="J100" s="66"/>
      <c r="T100" s="1"/>
      <c r="U100" s="1"/>
      <c r="V100" s="1"/>
      <c r="W100" s="1"/>
      <c r="X100" s="1"/>
      <c r="Y100" s="1"/>
      <c r="Z100" s="1"/>
      <c r="AA100" s="1"/>
      <c r="AB100" s="1"/>
      <c r="AC100" s="1"/>
      <c r="AD100" s="1"/>
    </row>
    <row r="101" spans="1:30" ht="12.75">
      <c r="A101" s="62"/>
      <c r="B101" s="62"/>
      <c r="C101" s="62"/>
      <c r="D101" s="62"/>
      <c r="E101" s="62"/>
      <c r="F101" s="62"/>
      <c r="G101" s="62"/>
      <c r="H101" s="63"/>
      <c r="I101" s="62"/>
      <c r="J101" s="62"/>
      <c r="T101" s="1"/>
      <c r="U101" s="1"/>
      <c r="V101" s="1"/>
      <c r="W101" s="1"/>
      <c r="X101" s="1"/>
      <c r="Y101" s="1"/>
      <c r="Z101" s="1"/>
      <c r="AA101" s="1"/>
      <c r="AB101" s="1"/>
      <c r="AC101" s="1"/>
      <c r="AD101" s="1"/>
    </row>
    <row r="102" spans="1:30" ht="12.75">
      <c r="A102" s="62"/>
      <c r="B102" s="62"/>
      <c r="C102" s="62"/>
      <c r="D102" s="62"/>
      <c r="E102" s="62"/>
      <c r="F102" s="62"/>
      <c r="G102" s="62"/>
      <c r="H102" s="63"/>
      <c r="I102" s="62"/>
      <c r="J102" s="62"/>
      <c r="T102" s="1"/>
      <c r="U102" s="1"/>
      <c r="V102" s="1"/>
      <c r="W102" s="1"/>
      <c r="X102" s="1"/>
      <c r="Y102" s="1"/>
      <c r="Z102" s="1"/>
      <c r="AA102" s="1"/>
      <c r="AB102" s="1"/>
      <c r="AC102" s="1"/>
      <c r="AD102" s="1"/>
    </row>
    <row r="103" spans="1:30" ht="12.75">
      <c r="A103" s="62"/>
      <c r="B103" s="62"/>
      <c r="C103" s="62"/>
      <c r="D103" s="62"/>
      <c r="E103" s="62"/>
      <c r="F103" s="62"/>
      <c r="G103" s="62"/>
      <c r="H103" s="63"/>
      <c r="I103" s="62"/>
      <c r="J103" s="62"/>
      <c r="T103" s="1"/>
      <c r="U103" s="1"/>
      <c r="V103" s="1"/>
      <c r="W103" s="1"/>
      <c r="X103" s="1"/>
      <c r="Y103" s="1"/>
      <c r="Z103" s="1"/>
      <c r="AA103" s="1"/>
      <c r="AB103" s="1"/>
      <c r="AC103" s="1"/>
      <c r="AD103" s="1"/>
    </row>
    <row r="104" spans="1:30" ht="12.75">
      <c r="A104" s="62"/>
      <c r="B104" s="62"/>
      <c r="C104" s="62"/>
      <c r="D104" s="62"/>
      <c r="E104" s="62"/>
      <c r="F104" s="62"/>
      <c r="G104" s="62"/>
      <c r="H104" s="63"/>
      <c r="I104" s="62"/>
      <c r="J104" s="62"/>
      <c r="T104" s="1"/>
      <c r="U104" s="1"/>
      <c r="V104" s="1"/>
      <c r="W104" s="1"/>
      <c r="X104" s="1"/>
      <c r="Y104" s="1"/>
      <c r="Z104" s="1"/>
      <c r="AA104" s="1"/>
      <c r="AB104" s="1"/>
      <c r="AC104" s="1"/>
      <c r="AD104" s="1"/>
    </row>
    <row r="105" spans="1:30" ht="12.75">
      <c r="A105" s="62"/>
      <c r="B105" s="62"/>
      <c r="C105" s="62"/>
      <c r="D105" s="62"/>
      <c r="E105" s="62"/>
      <c r="F105" s="62"/>
      <c r="G105" s="62"/>
      <c r="H105" s="63"/>
      <c r="I105" s="62"/>
      <c r="J105" s="62"/>
      <c r="T105" s="1"/>
      <c r="U105" s="1"/>
      <c r="V105" s="1"/>
      <c r="W105" s="1"/>
      <c r="X105" s="1"/>
      <c r="Y105" s="1"/>
      <c r="Z105" s="1"/>
      <c r="AA105" s="1"/>
      <c r="AB105" s="1"/>
      <c r="AC105" s="1"/>
      <c r="AD105" s="1"/>
    </row>
    <row r="106" spans="1:30" ht="12.75">
      <c r="A106" s="62"/>
      <c r="B106" s="62"/>
      <c r="C106" s="62"/>
      <c r="D106" s="62"/>
      <c r="E106" s="62"/>
      <c r="F106" s="62"/>
      <c r="G106" s="62"/>
      <c r="H106" s="63"/>
      <c r="I106" s="62"/>
      <c r="J106" s="62"/>
      <c r="T106" s="1"/>
      <c r="U106" s="1"/>
      <c r="V106" s="1"/>
      <c r="W106" s="1"/>
      <c r="X106" s="1"/>
      <c r="Y106" s="1"/>
      <c r="Z106" s="1"/>
      <c r="AA106" s="1"/>
      <c r="AB106" s="1"/>
      <c r="AC106" s="1"/>
      <c r="AD106" s="1"/>
    </row>
    <row r="107" spans="1:30" ht="12.75">
      <c r="A107" s="62"/>
      <c r="B107" s="62"/>
      <c r="C107" s="62"/>
      <c r="D107" s="62"/>
      <c r="E107" s="62"/>
      <c r="F107" s="62"/>
      <c r="G107" s="62"/>
      <c r="H107" s="63"/>
      <c r="I107" s="62"/>
      <c r="J107" s="62"/>
      <c r="T107" s="1"/>
      <c r="U107" s="1"/>
      <c r="V107" s="1"/>
      <c r="W107" s="1"/>
      <c r="X107" s="1"/>
      <c r="Y107" s="1"/>
      <c r="Z107" s="1"/>
      <c r="AA107" s="1"/>
      <c r="AB107" s="1"/>
      <c r="AC107" s="1"/>
      <c r="AD107" s="1"/>
    </row>
    <row r="108" spans="1:30" ht="12.75">
      <c r="A108" s="62"/>
      <c r="B108" s="62"/>
      <c r="C108" s="62"/>
      <c r="D108" s="62"/>
      <c r="E108" s="62"/>
      <c r="F108" s="62"/>
      <c r="G108" s="62"/>
      <c r="H108" s="63"/>
      <c r="I108" s="62"/>
      <c r="J108" s="62"/>
      <c r="K108" s="62"/>
      <c r="L108" s="1"/>
      <c r="M108" s="1"/>
      <c r="N108" s="1"/>
      <c r="O108" s="1"/>
      <c r="P108" s="1"/>
      <c r="Q108" s="1"/>
      <c r="R108" s="1"/>
      <c r="S108" s="1"/>
      <c r="T108" s="1"/>
      <c r="U108" s="1"/>
      <c r="V108" s="1"/>
      <c r="W108" s="1"/>
      <c r="X108" s="1"/>
      <c r="Y108" s="1"/>
      <c r="Z108" s="1"/>
      <c r="AA108" s="1"/>
      <c r="AB108" s="1"/>
      <c r="AC108" s="1"/>
      <c r="AD108" s="1"/>
    </row>
    <row r="109" spans="1:30" ht="12.75">
      <c r="A109" s="62"/>
      <c r="B109" s="62"/>
      <c r="C109" s="62"/>
      <c r="D109" s="62"/>
      <c r="E109" s="62"/>
      <c r="F109" s="62"/>
      <c r="G109" s="62"/>
      <c r="H109" s="63"/>
      <c r="I109" s="62"/>
      <c r="J109" s="62"/>
      <c r="K109" s="62"/>
      <c r="L109" s="1"/>
      <c r="M109" s="1"/>
      <c r="N109" s="1"/>
      <c r="O109" s="1"/>
      <c r="P109" s="1"/>
      <c r="Q109" s="1"/>
      <c r="R109" s="1"/>
      <c r="S109" s="1"/>
      <c r="T109" s="1"/>
      <c r="U109" s="1"/>
      <c r="V109" s="1"/>
      <c r="W109" s="1"/>
      <c r="X109" s="1"/>
      <c r="Y109" s="1"/>
      <c r="Z109" s="1"/>
      <c r="AA109" s="1"/>
      <c r="AB109" s="1"/>
      <c r="AC109" s="1"/>
      <c r="AD109" s="1"/>
    </row>
    <row r="110" ht="12.75">
      <c r="A110" s="62"/>
    </row>
    <row r="111" ht="12.75">
      <c r="A111" s="1"/>
    </row>
    <row r="112" ht="12.75">
      <c r="A112" s="1"/>
    </row>
    <row r="113" ht="12.75">
      <c r="A113" s="1"/>
    </row>
    <row r="114" ht="12.75">
      <c r="A114" s="1"/>
    </row>
    <row r="115" spans="1:30" ht="18">
      <c r="A115" s="1"/>
      <c r="B115" s="62"/>
      <c r="C115" s="70"/>
      <c r="D115" s="62"/>
      <c r="E115" s="62"/>
      <c r="F115" s="62"/>
      <c r="G115" s="62"/>
      <c r="H115" s="63"/>
      <c r="I115" s="62"/>
      <c r="J115" s="62"/>
      <c r="K115" s="62"/>
      <c r="L115" s="62"/>
      <c r="M115" s="62"/>
      <c r="N115" s="62"/>
      <c r="AC115" s="1"/>
      <c r="AD115" s="1"/>
    </row>
    <row r="116" spans="1:30" ht="18">
      <c r="A116" s="1"/>
      <c r="B116" s="62"/>
      <c r="C116" s="70"/>
      <c r="D116" s="62"/>
      <c r="E116" s="62"/>
      <c r="F116" s="62"/>
      <c r="G116" s="62"/>
      <c r="H116" s="63"/>
      <c r="I116" s="62"/>
      <c r="J116" s="62"/>
      <c r="K116" s="62"/>
      <c r="L116" s="62"/>
      <c r="M116" s="62"/>
      <c r="N116" s="62"/>
      <c r="AC116" s="1"/>
      <c r="AD116" s="1"/>
    </row>
    <row r="117" spans="1:30" ht="15">
      <c r="A117" s="1"/>
      <c r="B117" s="62"/>
      <c r="C117" s="71"/>
      <c r="D117" s="62"/>
      <c r="E117" s="62"/>
      <c r="F117" s="62"/>
      <c r="G117" s="62"/>
      <c r="H117" s="63"/>
      <c r="I117" s="62"/>
      <c r="J117" s="62"/>
      <c r="K117" s="62"/>
      <c r="L117" s="62"/>
      <c r="M117" s="62"/>
      <c r="N117" s="62"/>
      <c r="AC117" s="1"/>
      <c r="AD117" s="1"/>
    </row>
    <row r="118" spans="1:30" ht="18">
      <c r="A118" s="1"/>
      <c r="B118" s="62"/>
      <c r="C118" s="64"/>
      <c r="D118" s="62"/>
      <c r="E118" s="62"/>
      <c r="F118" s="62"/>
      <c r="G118" s="62"/>
      <c r="H118" s="63"/>
      <c r="I118" s="62"/>
      <c r="J118" s="62"/>
      <c r="K118" s="62"/>
      <c r="L118" s="62"/>
      <c r="M118" s="62"/>
      <c r="N118" s="62"/>
      <c r="AC118" s="1"/>
      <c r="AD118" s="1"/>
    </row>
    <row r="119" spans="1:30" ht="20.25">
      <c r="A119" s="1"/>
      <c r="B119" s="62"/>
      <c r="C119" s="71"/>
      <c r="D119" s="62"/>
      <c r="E119" s="62"/>
      <c r="F119" s="62"/>
      <c r="G119" s="62"/>
      <c r="H119" s="66"/>
      <c r="I119" s="69"/>
      <c r="J119" s="66"/>
      <c r="K119" s="69"/>
      <c r="L119" s="66"/>
      <c r="M119" s="66"/>
      <c r="N119" s="66"/>
      <c r="AC119" s="1"/>
      <c r="AD119" s="1"/>
    </row>
    <row r="120" spans="1:30" ht="12.75">
      <c r="A120" s="1"/>
      <c r="B120" s="62"/>
      <c r="C120" s="62"/>
      <c r="D120" s="62"/>
      <c r="E120" s="62"/>
      <c r="F120" s="62"/>
      <c r="G120" s="62"/>
      <c r="H120" s="63"/>
      <c r="I120" s="62"/>
      <c r="J120" s="62"/>
      <c r="K120" s="62"/>
      <c r="L120" s="62"/>
      <c r="M120" s="62"/>
      <c r="N120" s="62"/>
      <c r="AC120" s="1"/>
      <c r="AD120" s="1"/>
    </row>
    <row r="121" spans="1:30" ht="12.75">
      <c r="A121" s="1"/>
      <c r="B121" s="62"/>
      <c r="C121" s="62"/>
      <c r="D121" s="62"/>
      <c r="E121" s="62"/>
      <c r="F121" s="62"/>
      <c r="G121" s="62"/>
      <c r="H121" s="63"/>
      <c r="I121" s="62"/>
      <c r="J121" s="62"/>
      <c r="K121" s="62"/>
      <c r="L121" s="62"/>
      <c r="M121" s="62"/>
      <c r="N121" s="62"/>
      <c r="AC121" s="1"/>
      <c r="AD121" s="1"/>
    </row>
    <row r="122" spans="1:30" ht="18">
      <c r="A122" s="1"/>
      <c r="B122" s="62"/>
      <c r="C122" s="64"/>
      <c r="D122" s="62"/>
      <c r="E122" s="62"/>
      <c r="F122" s="62"/>
      <c r="G122" s="62"/>
      <c r="H122" s="63"/>
      <c r="I122" s="62"/>
      <c r="J122" s="62"/>
      <c r="K122" s="62"/>
      <c r="L122" s="62"/>
      <c r="M122" s="62"/>
      <c r="N122" s="62"/>
      <c r="AC122" s="1"/>
      <c r="AD122" s="1"/>
    </row>
    <row r="123" spans="1:30" ht="20.25">
      <c r="A123" s="1"/>
      <c r="B123" s="62"/>
      <c r="C123" s="65"/>
      <c r="D123" s="66"/>
      <c r="E123" s="69"/>
      <c r="F123" s="66"/>
      <c r="G123" s="66"/>
      <c r="H123" s="66"/>
      <c r="I123" s="67"/>
      <c r="J123" s="68"/>
      <c r="K123" s="69"/>
      <c r="L123" s="66"/>
      <c r="M123" s="66"/>
      <c r="N123" s="66"/>
      <c r="AC123" s="28"/>
      <c r="AD123" s="1"/>
    </row>
    <row r="124" spans="1:30" ht="12.75">
      <c r="A124" s="1"/>
      <c r="B124" s="62"/>
      <c r="C124" s="62"/>
      <c r="D124" s="62"/>
      <c r="E124" s="62"/>
      <c r="F124" s="62"/>
      <c r="G124" s="62"/>
      <c r="H124" s="63"/>
      <c r="I124" s="62"/>
      <c r="J124" s="62"/>
      <c r="K124" s="62"/>
      <c r="L124" s="62"/>
      <c r="M124" s="62"/>
      <c r="N124" s="62"/>
      <c r="AC124" s="1"/>
      <c r="AD124" s="1"/>
    </row>
    <row r="125" spans="1:30" ht="12.75">
      <c r="A125" s="1"/>
      <c r="B125" s="62"/>
      <c r="C125" s="62"/>
      <c r="D125" s="62"/>
      <c r="E125" s="62"/>
      <c r="F125" s="62"/>
      <c r="G125" s="62"/>
      <c r="H125" s="63"/>
      <c r="I125" s="62"/>
      <c r="J125" s="62"/>
      <c r="K125" s="62"/>
      <c r="L125" s="62"/>
      <c r="M125" s="62"/>
      <c r="N125" s="62"/>
      <c r="AC125" s="1"/>
      <c r="AD125" s="1"/>
    </row>
    <row r="126" spans="1:30" ht="18">
      <c r="A126" s="1"/>
      <c r="B126" s="62"/>
      <c r="C126" s="64"/>
      <c r="D126" s="62"/>
      <c r="E126" s="62"/>
      <c r="F126" s="62"/>
      <c r="G126" s="62"/>
      <c r="H126" s="63"/>
      <c r="I126" s="62"/>
      <c r="J126" s="62"/>
      <c r="K126" s="62"/>
      <c r="L126" s="62"/>
      <c r="M126" s="62"/>
      <c r="N126" s="62"/>
      <c r="AC126" s="1"/>
      <c r="AD126" s="1"/>
    </row>
    <row r="127" spans="1:30" ht="20.25">
      <c r="A127" s="1"/>
      <c r="B127" s="62"/>
      <c r="C127" s="65"/>
      <c r="D127" s="66"/>
      <c r="E127" s="67"/>
      <c r="F127" s="66"/>
      <c r="G127" s="66"/>
      <c r="H127" s="66"/>
      <c r="I127" s="67"/>
      <c r="J127" s="68"/>
      <c r="K127" s="69"/>
      <c r="L127" s="66"/>
      <c r="M127" s="66"/>
      <c r="N127" s="66"/>
      <c r="AC127" s="28"/>
      <c r="AD127" s="1"/>
    </row>
    <row r="128" spans="1:30" ht="12.75">
      <c r="A128" s="1"/>
      <c r="B128" s="62"/>
      <c r="C128" s="62"/>
      <c r="D128" s="62"/>
      <c r="E128" s="62"/>
      <c r="F128" s="62"/>
      <c r="G128" s="62"/>
      <c r="H128" s="63"/>
      <c r="I128" s="62"/>
      <c r="J128" s="62"/>
      <c r="K128" s="62"/>
      <c r="L128" s="62"/>
      <c r="M128" s="62"/>
      <c r="N128" s="62"/>
      <c r="AC128" s="1"/>
      <c r="AD128" s="1"/>
    </row>
    <row r="129" spans="1:30" ht="12.75">
      <c r="A129" s="1"/>
      <c r="B129" s="62"/>
      <c r="C129" s="62"/>
      <c r="D129" s="62"/>
      <c r="E129" s="62"/>
      <c r="F129" s="62"/>
      <c r="G129" s="62"/>
      <c r="H129" s="63"/>
      <c r="I129" s="62"/>
      <c r="J129" s="62"/>
      <c r="K129" s="62"/>
      <c r="L129" s="62"/>
      <c r="M129" s="62"/>
      <c r="N129" s="62"/>
      <c r="AC129" s="1"/>
      <c r="AD129" s="1"/>
    </row>
    <row r="130" spans="1:30" ht="18">
      <c r="A130" s="1"/>
      <c r="B130" s="62"/>
      <c r="C130" s="64"/>
      <c r="D130" s="62"/>
      <c r="E130" s="62"/>
      <c r="F130" s="62"/>
      <c r="G130" s="62"/>
      <c r="H130" s="63"/>
      <c r="I130" s="62"/>
      <c r="J130" s="62"/>
      <c r="K130" s="62"/>
      <c r="L130" s="62"/>
      <c r="M130" s="62"/>
      <c r="N130" s="62"/>
      <c r="AC130" s="1"/>
      <c r="AD130" s="1"/>
    </row>
    <row r="131" spans="1:30" ht="20.25">
      <c r="A131" s="1"/>
      <c r="B131" s="62"/>
      <c r="C131" s="65"/>
      <c r="D131" s="66"/>
      <c r="E131" s="67"/>
      <c r="F131" s="66"/>
      <c r="G131" s="66"/>
      <c r="H131" s="66"/>
      <c r="I131" s="67"/>
      <c r="J131" s="68"/>
      <c r="K131" s="67"/>
      <c r="L131" s="66"/>
      <c r="M131" s="66"/>
      <c r="N131" s="66"/>
      <c r="AC131" s="28"/>
      <c r="AD131" s="1"/>
    </row>
    <row r="132" spans="1:30" ht="12.75">
      <c r="A132" s="1"/>
      <c r="B132" s="62"/>
      <c r="C132" s="62"/>
      <c r="D132" s="62"/>
      <c r="E132" s="62"/>
      <c r="F132" s="62"/>
      <c r="G132" s="62"/>
      <c r="H132" s="63"/>
      <c r="I132" s="62"/>
      <c r="J132" s="62"/>
      <c r="K132" s="62"/>
      <c r="L132" s="62"/>
      <c r="M132" s="62"/>
      <c r="N132" s="62"/>
      <c r="AC132" s="1"/>
      <c r="AD132" s="1"/>
    </row>
    <row r="133" spans="1:30" ht="12.75">
      <c r="A133" s="1"/>
      <c r="B133" s="62"/>
      <c r="C133" s="62"/>
      <c r="D133" s="62"/>
      <c r="E133" s="62"/>
      <c r="F133" s="62"/>
      <c r="G133" s="62"/>
      <c r="H133" s="63"/>
      <c r="I133" s="62"/>
      <c r="J133" s="62"/>
      <c r="K133" s="62"/>
      <c r="L133" s="62"/>
      <c r="M133" s="62"/>
      <c r="N133" s="62"/>
      <c r="AC133" s="1"/>
      <c r="AD133" s="1"/>
    </row>
    <row r="134" spans="1:30" ht="12.75">
      <c r="A134" s="1"/>
      <c r="B134" s="62"/>
      <c r="C134" s="62"/>
      <c r="D134" s="62"/>
      <c r="E134" s="62"/>
      <c r="F134" s="62"/>
      <c r="G134" s="62"/>
      <c r="H134" s="63"/>
      <c r="I134" s="62"/>
      <c r="J134" s="62"/>
      <c r="K134" s="62"/>
      <c r="L134" s="62"/>
      <c r="M134" s="62"/>
      <c r="N134" s="62"/>
      <c r="AC134" s="1"/>
      <c r="AD134" s="1"/>
    </row>
    <row r="135" spans="2:30" ht="12.75">
      <c r="B135" s="62"/>
      <c r="C135" s="62"/>
      <c r="D135" s="62"/>
      <c r="E135" s="62"/>
      <c r="F135" s="62"/>
      <c r="G135" s="62"/>
      <c r="H135" s="63"/>
      <c r="I135" s="62"/>
      <c r="J135" s="62"/>
      <c r="K135" s="62"/>
      <c r="L135" s="62"/>
      <c r="M135" s="62"/>
      <c r="N135" s="62"/>
      <c r="AC135" s="1"/>
      <c r="AD135" s="1"/>
    </row>
    <row r="136" spans="2:30" ht="12.75">
      <c r="B136" s="62"/>
      <c r="C136" s="62"/>
      <c r="D136" s="62"/>
      <c r="E136" s="62"/>
      <c r="F136" s="62"/>
      <c r="G136" s="62"/>
      <c r="H136" s="63"/>
      <c r="I136" s="62"/>
      <c r="J136" s="62"/>
      <c r="K136" s="62"/>
      <c r="L136" s="62"/>
      <c r="M136" s="62"/>
      <c r="N136" s="62"/>
      <c r="AC136" s="1"/>
      <c r="AD136" s="1"/>
    </row>
    <row r="137" spans="2:30" ht="12.75">
      <c r="B137" s="62"/>
      <c r="C137" s="62"/>
      <c r="D137" s="62"/>
      <c r="E137" s="62"/>
      <c r="F137" s="62"/>
      <c r="G137" s="62"/>
      <c r="H137" s="63"/>
      <c r="I137" s="62"/>
      <c r="J137" s="62"/>
      <c r="K137" s="62"/>
      <c r="L137" s="62"/>
      <c r="M137" s="62"/>
      <c r="N137" s="62"/>
      <c r="AC137" s="1"/>
      <c r="AD137" s="1"/>
    </row>
    <row r="138" spans="2:30" ht="12.75">
      <c r="B138" s="62"/>
      <c r="C138" s="62"/>
      <c r="D138" s="62"/>
      <c r="E138" s="62"/>
      <c r="F138" s="62"/>
      <c r="G138" s="62"/>
      <c r="H138" s="63"/>
      <c r="I138" s="62"/>
      <c r="J138" s="62"/>
      <c r="K138" s="62"/>
      <c r="L138" s="62"/>
      <c r="M138" s="62"/>
      <c r="N138" s="62"/>
      <c r="AC138" s="1"/>
      <c r="AD138" s="1"/>
    </row>
    <row r="139" spans="2:30" ht="12.75">
      <c r="B139" s="62"/>
      <c r="C139" s="62"/>
      <c r="D139" s="62"/>
      <c r="E139" s="62"/>
      <c r="F139" s="62"/>
      <c r="G139" s="62"/>
      <c r="H139" s="63"/>
      <c r="I139" s="62"/>
      <c r="J139" s="62"/>
      <c r="K139" s="62"/>
      <c r="L139" s="62"/>
      <c r="M139" s="62"/>
      <c r="N139" s="62"/>
      <c r="AC139" s="1"/>
      <c r="AD139" s="1"/>
    </row>
    <row r="140" spans="2:30" ht="12.75">
      <c r="B140" s="62"/>
      <c r="C140" s="62"/>
      <c r="D140" s="62"/>
      <c r="E140" s="62"/>
      <c r="F140" s="62"/>
      <c r="G140" s="62"/>
      <c r="H140" s="63"/>
      <c r="I140" s="62"/>
      <c r="J140" s="62"/>
      <c r="K140" s="62"/>
      <c r="L140" s="62"/>
      <c r="M140" s="62"/>
      <c r="N140" s="62"/>
      <c r="AC140" s="1"/>
      <c r="AD140" s="1"/>
    </row>
    <row r="141" spans="2:30" ht="12.75">
      <c r="B141" s="1"/>
      <c r="C141" s="1"/>
      <c r="D141" s="1"/>
      <c r="E141" s="1"/>
      <c r="F141" s="1"/>
      <c r="G141" s="1"/>
      <c r="H141" s="20"/>
      <c r="I141" s="1"/>
      <c r="J141" s="1"/>
      <c r="K141" s="1"/>
      <c r="L141" s="1"/>
      <c r="M141" s="1"/>
      <c r="N141" s="1"/>
      <c r="AC141" s="1"/>
      <c r="AD141" s="1"/>
    </row>
    <row r="142" spans="2:30" ht="18">
      <c r="B142" s="1"/>
      <c r="C142" s="15"/>
      <c r="D142" s="1"/>
      <c r="E142" s="1"/>
      <c r="F142" s="1"/>
      <c r="G142" s="1"/>
      <c r="H142" s="20"/>
      <c r="I142" s="1"/>
      <c r="J142" s="1"/>
      <c r="K142" s="1"/>
      <c r="L142" s="1"/>
      <c r="M142" s="1"/>
      <c r="N142" s="1"/>
      <c r="AC142" s="1"/>
      <c r="AD142" s="1"/>
    </row>
    <row r="143" spans="2:30" ht="12.75">
      <c r="B143" s="1"/>
      <c r="C143" s="1"/>
      <c r="D143" s="1"/>
      <c r="E143" s="1"/>
      <c r="F143" s="1"/>
      <c r="G143" s="1"/>
      <c r="H143" s="20"/>
      <c r="I143" s="1"/>
      <c r="J143" s="1"/>
      <c r="K143" s="1"/>
      <c r="L143" s="1"/>
      <c r="M143" s="1"/>
      <c r="N143" s="1"/>
      <c r="AC143" s="1"/>
      <c r="AD143" s="1"/>
    </row>
    <row r="144" spans="2:30" ht="12.75">
      <c r="B144" s="1"/>
      <c r="C144" s="1"/>
      <c r="D144" s="1"/>
      <c r="E144" s="1"/>
      <c r="F144" s="1"/>
      <c r="G144" s="1"/>
      <c r="H144" s="20"/>
      <c r="I144" s="1"/>
      <c r="J144" s="1"/>
      <c r="K144" s="1"/>
      <c r="L144" s="1"/>
      <c r="M144" s="1"/>
      <c r="N144" s="1"/>
      <c r="AC144" s="1"/>
      <c r="AD144" s="1"/>
    </row>
    <row r="145" spans="2:30" ht="18">
      <c r="B145" s="1"/>
      <c r="C145" s="15"/>
      <c r="D145" s="1"/>
      <c r="E145" s="1"/>
      <c r="F145" s="1"/>
      <c r="G145" s="1"/>
      <c r="H145" s="20"/>
      <c r="I145" s="1"/>
      <c r="J145" s="1"/>
      <c r="K145" s="1"/>
      <c r="L145" s="1"/>
      <c r="M145" s="1"/>
      <c r="N145" s="1"/>
      <c r="AC145" s="1"/>
      <c r="AD145" s="1"/>
    </row>
  </sheetData>
  <sheetProtection password="8089" sheet="1" objects="1" scenarios="1" selectLockedCells="1"/>
  <mergeCells count="164">
    <mergeCell ref="E60:E61"/>
    <mergeCell ref="H66:H67"/>
    <mergeCell ref="H68:H69"/>
    <mergeCell ref="E68:E69"/>
    <mergeCell ref="T66:T67"/>
    <mergeCell ref="H58:H59"/>
    <mergeCell ref="R58:R60"/>
    <mergeCell ref="O58:O60"/>
    <mergeCell ref="O66:O68"/>
    <mergeCell ref="R66:R68"/>
    <mergeCell ref="S66:S68"/>
    <mergeCell ref="U66:U68"/>
    <mergeCell ref="L66:L67"/>
    <mergeCell ref="P66:P67"/>
    <mergeCell ref="P58:P59"/>
    <mergeCell ref="S58:S59"/>
    <mergeCell ref="G48:G49"/>
    <mergeCell ref="V53:V54"/>
    <mergeCell ref="W53:W54"/>
    <mergeCell ref="X53:X54"/>
    <mergeCell ref="M53:M54"/>
    <mergeCell ref="Q53:Q54"/>
    <mergeCell ref="R53:R54"/>
    <mergeCell ref="S53:S54"/>
    <mergeCell ref="T53:T54"/>
    <mergeCell ref="U53:U54"/>
    <mergeCell ref="C48:C49"/>
    <mergeCell ref="D48:D49"/>
    <mergeCell ref="E48:E49"/>
    <mergeCell ref="F48:F49"/>
    <mergeCell ref="F53:F54"/>
    <mergeCell ref="G53:G54"/>
    <mergeCell ref="H53:H54"/>
    <mergeCell ref="I53:I54"/>
    <mergeCell ref="B53:B54"/>
    <mergeCell ref="D53:D54"/>
    <mergeCell ref="C53:C54"/>
    <mergeCell ref="E53:E54"/>
    <mergeCell ref="V48:V49"/>
    <mergeCell ref="W48:W49"/>
    <mergeCell ref="X48:X49"/>
    <mergeCell ref="Q43:Q44"/>
    <mergeCell ref="S43:S44"/>
    <mergeCell ref="T43:T44"/>
    <mergeCell ref="V43:V44"/>
    <mergeCell ref="W43:W44"/>
    <mergeCell ref="X43:X44"/>
    <mergeCell ref="M48:M49"/>
    <mergeCell ref="N48:N49"/>
    <mergeCell ref="O48:O49"/>
    <mergeCell ref="P48:P49"/>
    <mergeCell ref="Q48:Q49"/>
    <mergeCell ref="S48:S49"/>
    <mergeCell ref="T48:T49"/>
    <mergeCell ref="Q38:Q39"/>
    <mergeCell ref="R38:R39"/>
    <mergeCell ref="S38:S39"/>
    <mergeCell ref="H38:H39"/>
    <mergeCell ref="I38:I39"/>
    <mergeCell ref="K38:K39"/>
    <mergeCell ref="G43:G44"/>
    <mergeCell ref="H43:H44"/>
    <mergeCell ref="I43:I44"/>
    <mergeCell ref="J43:J44"/>
    <mergeCell ref="C43:C44"/>
    <mergeCell ref="D43:D44"/>
    <mergeCell ref="E43:E44"/>
    <mergeCell ref="F43:F44"/>
    <mergeCell ref="C28:C29"/>
    <mergeCell ref="G28:G29"/>
    <mergeCell ref="H28:H29"/>
    <mergeCell ref="I28:I29"/>
    <mergeCell ref="Q28:Q29"/>
    <mergeCell ref="S28:S29"/>
    <mergeCell ref="E28:E29"/>
    <mergeCell ref="D28:D29"/>
    <mergeCell ref="K28:K29"/>
    <mergeCell ref="L28:L29"/>
    <mergeCell ref="M28:M29"/>
    <mergeCell ref="G33:G34"/>
    <mergeCell ref="I33:I34"/>
    <mergeCell ref="C38:C39"/>
    <mergeCell ref="D38:D39"/>
    <mergeCell ref="E38:E39"/>
    <mergeCell ref="F38:F39"/>
    <mergeCell ref="G38:G39"/>
    <mergeCell ref="O28:O29"/>
    <mergeCell ref="R33:R34"/>
    <mergeCell ref="D33:D34"/>
    <mergeCell ref="K33:K34"/>
    <mergeCell ref="L33:L34"/>
    <mergeCell ref="M33:M34"/>
    <mergeCell ref="O33:O34"/>
    <mergeCell ref="P33:P34"/>
    <mergeCell ref="Q33:Q34"/>
    <mergeCell ref="E33:E34"/>
    <mergeCell ref="T28:T29"/>
    <mergeCell ref="T33:T34"/>
    <mergeCell ref="O19:O20"/>
    <mergeCell ref="P19:P20"/>
    <mergeCell ref="Q19:Q20"/>
    <mergeCell ref="S19:S20"/>
    <mergeCell ref="R19:R20"/>
    <mergeCell ref="P23:P24"/>
    <mergeCell ref="Q23:Q24"/>
    <mergeCell ref="R23:R24"/>
    <mergeCell ref="M19:M20"/>
    <mergeCell ref="S33:S34"/>
    <mergeCell ref="C33:C34"/>
    <mergeCell ref="F33:F34"/>
    <mergeCell ref="H33:H34"/>
    <mergeCell ref="C23:C24"/>
    <mergeCell ref="D23:D24"/>
    <mergeCell ref="E23:E24"/>
    <mergeCell ref="G23:G24"/>
    <mergeCell ref="P28:P29"/>
    <mergeCell ref="H19:H20"/>
    <mergeCell ref="I19:I20"/>
    <mergeCell ref="K19:K20"/>
    <mergeCell ref="L19:L20"/>
    <mergeCell ref="C19:C20"/>
    <mergeCell ref="D19:D20"/>
    <mergeCell ref="E19:E20"/>
    <mergeCell ref="G19:G20"/>
    <mergeCell ref="K53:K54"/>
    <mergeCell ref="L53:L54"/>
    <mergeCell ref="O53:O54"/>
    <mergeCell ref="U33:U34"/>
    <mergeCell ref="T38:T39"/>
    <mergeCell ref="U38:U39"/>
    <mergeCell ref="K43:K44"/>
    <mergeCell ref="L43:L44"/>
    <mergeCell ref="M43:M44"/>
    <mergeCell ref="N43:N44"/>
    <mergeCell ref="H48:H49"/>
    <mergeCell ref="I48:I49"/>
    <mergeCell ref="J48:J49"/>
    <mergeCell ref="K48:K49"/>
    <mergeCell ref="Q58:Q60"/>
    <mergeCell ref="L38:L39"/>
    <mergeCell ref="M38:M39"/>
    <mergeCell ref="L48:L49"/>
    <mergeCell ref="O43:O44"/>
    <mergeCell ref="P43:P44"/>
    <mergeCell ref="O38:O39"/>
    <mergeCell ref="P38:P39"/>
    <mergeCell ref="F58:F60"/>
    <mergeCell ref="G58:G60"/>
    <mergeCell ref="K59:K60"/>
    <mergeCell ref="M58:M60"/>
    <mergeCell ref="L58:L59"/>
    <mergeCell ref="S23:S24"/>
    <mergeCell ref="H23:H24"/>
    <mergeCell ref="I23:I24"/>
    <mergeCell ref="K23:K24"/>
    <mergeCell ref="L23:L24"/>
    <mergeCell ref="M23:M24"/>
    <mergeCell ref="O23:O24"/>
    <mergeCell ref="F66:F68"/>
    <mergeCell ref="G66:G68"/>
    <mergeCell ref="M66:M68"/>
    <mergeCell ref="Q66:Q68"/>
    <mergeCell ref="K67:K68"/>
    <mergeCell ref="I66:I68"/>
  </mergeCells>
  <conditionalFormatting sqref="L60 P60 S60 L68 P68 T68">
    <cfRule type="cellIs" priority="196" dxfId="1" operator="equal" stopIfTrue="1">
      <formula>L62</formula>
    </cfRule>
    <cfRule type="cellIs" priority="197" dxfId="0" operator="notEqual" stopIfTrue="1">
      <formula>L62</formula>
    </cfRule>
  </conditionalFormatting>
  <conditionalFormatting sqref="N28">
    <cfRule type="cellIs" priority="177" dxfId="1" operator="equal" stopIfTrue="1">
      <formula>N26</formula>
    </cfRule>
    <cfRule type="cellIs" priority="178" dxfId="0" operator="notEqual" stopIfTrue="1">
      <formula>N26</formula>
    </cfRule>
  </conditionalFormatting>
  <conditionalFormatting sqref="N33">
    <cfRule type="cellIs" priority="143" dxfId="1" operator="equal" stopIfTrue="1">
      <formula>N31</formula>
    </cfRule>
    <cfRule type="cellIs" priority="144" dxfId="0" operator="notEqual" stopIfTrue="1">
      <formula>N31</formula>
    </cfRule>
  </conditionalFormatting>
  <conditionalFormatting sqref="R28">
    <cfRule type="cellIs" priority="133" dxfId="1" operator="equal" stopIfTrue="1">
      <formula>R26</formula>
    </cfRule>
    <cfRule type="cellIs" priority="134" dxfId="0" operator="notEqual" stopIfTrue="1">
      <formula>R26</formula>
    </cfRule>
  </conditionalFormatting>
  <conditionalFormatting sqref="V33">
    <cfRule type="cellIs" priority="131" dxfId="1" operator="equal" stopIfTrue="1">
      <formula>V31</formula>
    </cfRule>
    <cfRule type="cellIs" priority="132" dxfId="0" operator="notEqual" stopIfTrue="1">
      <formula>V31</formula>
    </cfRule>
  </conditionalFormatting>
  <conditionalFormatting sqref="N19">
    <cfRule type="cellIs" priority="125" dxfId="1" operator="equal" stopIfTrue="1">
      <formula>N17</formula>
    </cfRule>
    <cfRule type="cellIs" priority="126" dxfId="0" operator="notEqual" stopIfTrue="1">
      <formula>N17</formula>
    </cfRule>
  </conditionalFormatting>
  <conditionalFormatting sqref="L19:L20 P19:P20 S19:S20 L23:L24 P23:P24 R23:S24 L28:L29 P28:P29 T28:T29 L33:L34 P33:P34 R33:R34 T33:T34 L38:L39 U66:U68 R38:R39 T38:T39 S43:S44 P38:P39 S48:S49 W43:W44 L53:M54 W48:W49 U53:U54 W53:W54 L58:L59 R53:S54 P58:P59 R66:R68 S58:S59 L66:L67 T66:T67 P66:P67">
    <cfRule type="cellIs" priority="121" dxfId="1" operator="equal" stopIfTrue="1">
      <formula>L17</formula>
    </cfRule>
    <cfRule type="cellIs" priority="122" dxfId="0" operator="notEqual" stopIfTrue="1">
      <formula>L17</formula>
    </cfRule>
  </conditionalFormatting>
  <conditionalFormatting sqref="N23">
    <cfRule type="cellIs" priority="111" dxfId="1" operator="equal" stopIfTrue="1">
      <formula>N21</formula>
    </cfRule>
    <cfRule type="cellIs" priority="112" dxfId="0" operator="notEqual" stopIfTrue="1">
      <formula>N21</formula>
    </cfRule>
  </conditionalFormatting>
  <conditionalFormatting sqref="O23:O24 O38:O39 V43:V44 V48:V49 Q53:Q54 R58 O66 O58 S66">
    <cfRule type="cellIs" priority="101" dxfId="1" operator="equal" stopIfTrue="1">
      <formula>O21</formula>
    </cfRule>
    <cfRule type="cellIs" priority="102" dxfId="0" operator="notEqual" stopIfTrue="1">
      <formula>O21</formula>
    </cfRule>
  </conditionalFormatting>
  <conditionalFormatting sqref="N38">
    <cfRule type="cellIs" priority="95" dxfId="1" operator="equal" stopIfTrue="1">
      <formula>N36</formula>
    </cfRule>
    <cfRule type="cellIs" priority="96" dxfId="0" operator="notEqual" stopIfTrue="1">
      <formula>N36</formula>
    </cfRule>
  </conditionalFormatting>
  <conditionalFormatting sqref="V38">
    <cfRule type="cellIs" priority="87" dxfId="1" operator="equal" stopIfTrue="1">
      <formula>V36</formula>
    </cfRule>
    <cfRule type="cellIs" priority="88" dxfId="0" operator="notEqual" stopIfTrue="1">
      <formula>V36</formula>
    </cfRule>
  </conditionalFormatting>
  <conditionalFormatting sqref="U43">
    <cfRule type="cellIs" priority="79" dxfId="1" operator="equal" stopIfTrue="1">
      <formula>U41</formula>
    </cfRule>
    <cfRule type="cellIs" priority="80" dxfId="0" operator="notEqual" stopIfTrue="1">
      <formula>U41</formula>
    </cfRule>
  </conditionalFormatting>
  <conditionalFormatting sqref="Y43">
    <cfRule type="cellIs" priority="71" dxfId="1" operator="equal" stopIfTrue="1">
      <formula>Y41</formula>
    </cfRule>
    <cfRule type="cellIs" priority="72" dxfId="0" operator="notEqual" stopIfTrue="1">
      <formula>Y41</formula>
    </cfRule>
  </conditionalFormatting>
  <conditionalFormatting sqref="U48">
    <cfRule type="cellIs" priority="63" dxfId="1" operator="equal" stopIfTrue="1">
      <formula>U46</formula>
    </cfRule>
    <cfRule type="cellIs" priority="64" dxfId="0" operator="notEqual" stopIfTrue="1">
      <formula>U46</formula>
    </cfRule>
  </conditionalFormatting>
  <conditionalFormatting sqref="Y48">
    <cfRule type="cellIs" priority="57" dxfId="1" operator="equal" stopIfTrue="1">
      <formula>Y46</formula>
    </cfRule>
    <cfRule type="cellIs" priority="58" dxfId="0" operator="notEqual" stopIfTrue="1">
      <formula>Y46</formula>
    </cfRule>
  </conditionalFormatting>
  <conditionalFormatting sqref="N58">
    <cfRule type="cellIs" priority="55" dxfId="1" operator="equal" stopIfTrue="1">
      <formula>N56</formula>
    </cfRule>
    <cfRule type="cellIs" priority="56" dxfId="0" operator="notEqual" stopIfTrue="1">
      <formula>N56</formula>
    </cfRule>
  </conditionalFormatting>
  <conditionalFormatting sqref="N66">
    <cfRule type="cellIs" priority="41" dxfId="1" operator="equal" stopIfTrue="1">
      <formula>N64</formula>
    </cfRule>
    <cfRule type="cellIs" priority="42" dxfId="0" operator="notEqual" stopIfTrue="1">
      <formula>N64</formula>
    </cfRule>
  </conditionalFormatting>
  <conditionalFormatting sqref="V66">
    <cfRule type="cellIs" priority="27" dxfId="1" operator="equal" stopIfTrue="1">
      <formula>V64</formula>
    </cfRule>
    <cfRule type="cellIs" priority="28" dxfId="0" operator="notEqual" stopIfTrue="1">
      <formula>V64</formula>
    </cfRule>
  </conditionalFormatting>
  <conditionalFormatting sqref="P53">
    <cfRule type="cellIs" priority="23" dxfId="1" operator="equal" stopIfTrue="1">
      <formula>P51</formula>
    </cfRule>
    <cfRule type="cellIs" priority="24" dxfId="0" operator="notEqual" stopIfTrue="1">
      <formula>P51</formula>
    </cfRule>
  </conditionalFormatting>
  <conditionalFormatting sqref="Y53">
    <cfRule type="cellIs" priority="15" dxfId="1" operator="equal" stopIfTrue="1">
      <formula>Y51</formula>
    </cfRule>
    <cfRule type="cellIs" priority="16" dxfId="0" operator="notEqual" stopIfTrue="1">
      <formula>Y51</formula>
    </cfRule>
  </conditionalFormatting>
  <conditionalFormatting sqref="N53">
    <cfRule type="cellIs" priority="5" dxfId="1" operator="equal" stopIfTrue="1">
      <formula>N51</formula>
    </cfRule>
    <cfRule type="cellIs" priority="6" dxfId="0" operator="notEqual" stopIfTrue="1">
      <formula>N51</formula>
    </cfRule>
  </conditionalFormatting>
  <conditionalFormatting sqref="L19:L20">
    <cfRule type="cellIs" priority="43" dxfId="0" operator="notEqual" stopIfTrue="1">
      <formula>L17</formula>
    </cfRule>
    <cfRule type="cellIs" priority="44" dxfId="1" operator="equal" stopIfTrue="1">
      <formula>L17</formula>
    </cfRule>
  </conditionalFormatting>
  <hyperlinks>
    <hyperlink ref="R3:V3" location="'Ausmultiplizieren- Ausklammern'!B3" display="Zurück zur Auswahl"/>
  </hyperlinks>
  <printOptions/>
  <pageMargins left="0.7" right="0.7" top="0.787401575" bottom="0.7874015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A1:AR145"/>
  <sheetViews>
    <sheetView zoomScalePageLayoutView="0" workbookViewId="0" topLeftCell="A1">
      <selection activeCell="O19" sqref="O19"/>
    </sheetView>
  </sheetViews>
  <sheetFormatPr defaultColWidth="11.421875" defaultRowHeight="12.75"/>
  <cols>
    <col min="2" max="2" width="5.00390625" style="0" customWidth="1"/>
    <col min="3" max="3" width="4.140625" style="0" customWidth="1"/>
    <col min="4" max="4" width="3.00390625" style="0" customWidth="1"/>
    <col min="5" max="5" width="5.57421875" style="0" customWidth="1"/>
    <col min="6" max="6" width="5.421875" style="0" customWidth="1"/>
    <col min="7" max="7" width="4.421875" style="0" customWidth="1"/>
    <col min="8" max="8" width="3.7109375" style="0" customWidth="1"/>
    <col min="9" max="10" width="4.8515625" style="0" customWidth="1"/>
    <col min="11" max="11" width="2.7109375" style="0" customWidth="1"/>
    <col min="12" max="12" width="4.57421875" style="0" customWidth="1"/>
    <col min="13" max="13" width="2.57421875" style="0" customWidth="1"/>
    <col min="14" max="14" width="3.7109375" style="0" customWidth="1"/>
    <col min="15" max="15" width="3.8515625" style="0" customWidth="1"/>
    <col min="16" max="16" width="2.57421875" style="0" customWidth="1"/>
    <col min="17" max="17" width="3.140625" style="0" customWidth="1"/>
    <col min="18" max="18" width="3.8515625" style="0" customWidth="1"/>
    <col min="19" max="19" width="2.8515625" style="0" customWidth="1"/>
    <col min="20" max="22" width="2.7109375" style="0" customWidth="1"/>
    <col min="23" max="23" width="3.7109375" style="0" customWidth="1"/>
    <col min="24" max="24" width="2.7109375" style="0" customWidth="1"/>
    <col min="25" max="25" width="3.8515625" style="0" customWidth="1"/>
    <col min="26" max="32" width="2.7109375" style="0" customWidth="1"/>
    <col min="33" max="33" width="3.7109375" style="0" customWidth="1"/>
    <col min="34" max="34" width="4.421875" style="0" customWidth="1"/>
    <col min="35" max="35" width="6.00390625" style="0" customWidth="1"/>
    <col min="36" max="36" width="5.00390625" style="0" customWidth="1"/>
    <col min="37" max="37" width="4.421875" style="0" customWidth="1"/>
    <col min="38" max="38" width="4.57421875" style="0" customWidth="1"/>
    <col min="39" max="39" width="6.57421875" style="0" customWidth="1"/>
  </cols>
  <sheetData>
    <row r="1" spans="1:44" ht="12.75">
      <c r="A1" s="122"/>
      <c r="B1" s="123"/>
      <c r="C1" s="124"/>
      <c r="D1" s="124"/>
      <c r="E1" s="124"/>
      <c r="F1" s="125"/>
      <c r="G1" s="125"/>
      <c r="H1" s="168"/>
      <c r="I1" s="125"/>
      <c r="J1" s="125"/>
      <c r="K1" s="174"/>
      <c r="L1" s="124"/>
      <c r="M1" s="124"/>
      <c r="N1" s="124"/>
      <c r="O1" s="124"/>
      <c r="P1" s="124"/>
      <c r="Q1" s="124"/>
      <c r="R1" s="124" t="s">
        <v>2</v>
      </c>
      <c r="S1" s="124"/>
      <c r="T1" s="124"/>
      <c r="U1" s="124"/>
      <c r="V1" s="124"/>
      <c r="W1" s="124"/>
      <c r="X1" s="80"/>
      <c r="Y1" s="80"/>
      <c r="Z1" s="80"/>
      <c r="AA1" s="80"/>
      <c r="AB1" s="80"/>
      <c r="AC1" s="80"/>
      <c r="AD1" s="80"/>
      <c r="AE1" s="80"/>
      <c r="AF1" s="80"/>
      <c r="AG1" s="80"/>
      <c r="AH1" s="80"/>
      <c r="AI1" s="80"/>
      <c r="AJ1" s="80"/>
      <c r="AK1" s="80"/>
      <c r="AL1" s="80"/>
      <c r="AM1" s="80"/>
      <c r="AN1" s="1"/>
      <c r="AO1" s="1"/>
      <c r="AP1" s="1"/>
      <c r="AQ1" s="1"/>
      <c r="AR1" s="1"/>
    </row>
    <row r="2" spans="1:44" ht="25.5">
      <c r="A2" s="124"/>
      <c r="B2" s="126" t="s">
        <v>112</v>
      </c>
      <c r="C2" s="124"/>
      <c r="D2" s="124"/>
      <c r="E2" s="124"/>
      <c r="F2" s="124"/>
      <c r="G2" s="124"/>
      <c r="H2" s="127"/>
      <c r="I2" s="124"/>
      <c r="J2" s="124"/>
      <c r="K2" s="124"/>
      <c r="L2" s="124"/>
      <c r="M2" s="124"/>
      <c r="N2" s="124"/>
      <c r="O2" s="124"/>
      <c r="P2" s="124"/>
      <c r="Q2" s="124"/>
      <c r="R2" s="124"/>
      <c r="S2" s="124"/>
      <c r="T2" s="124"/>
      <c r="U2" s="124"/>
      <c r="V2" s="124"/>
      <c r="W2" s="58"/>
      <c r="X2" s="58"/>
      <c r="Y2" s="58"/>
      <c r="Z2" s="58"/>
      <c r="AA2" s="58"/>
      <c r="AB2" s="58"/>
      <c r="AC2" s="58"/>
      <c r="AD2" s="58"/>
      <c r="AE2" s="58"/>
      <c r="AF2" s="58"/>
      <c r="AG2" s="58"/>
      <c r="AH2" s="58"/>
      <c r="AI2" s="58"/>
      <c r="AJ2" s="58"/>
      <c r="AK2" s="58"/>
      <c r="AL2" s="58"/>
      <c r="AM2" s="58"/>
      <c r="AN2" s="1"/>
      <c r="AO2" s="1"/>
      <c r="AP2" s="1"/>
      <c r="AQ2" s="1"/>
      <c r="AR2" s="1"/>
    </row>
    <row r="3" spans="1:44" ht="15">
      <c r="A3" s="124"/>
      <c r="B3" s="128" t="s">
        <v>119</v>
      </c>
      <c r="C3" s="124"/>
      <c r="D3" s="124"/>
      <c r="E3" s="124"/>
      <c r="F3" s="124"/>
      <c r="G3" s="124"/>
      <c r="H3" s="127"/>
      <c r="I3" s="124"/>
      <c r="J3" s="124"/>
      <c r="K3" s="124"/>
      <c r="L3" s="124"/>
      <c r="M3" s="124"/>
      <c r="N3" s="124"/>
      <c r="O3" s="124"/>
      <c r="P3" s="124"/>
      <c r="Q3" s="124"/>
      <c r="R3" s="191" t="s">
        <v>128</v>
      </c>
      <c r="S3" s="191"/>
      <c r="T3" s="191"/>
      <c r="U3" s="191"/>
      <c r="V3" s="191"/>
      <c r="W3" s="191"/>
      <c r="X3" s="58"/>
      <c r="Y3" s="58"/>
      <c r="Z3" s="58"/>
      <c r="AA3" s="58"/>
      <c r="AB3" s="58"/>
      <c r="AC3" s="58"/>
      <c r="AD3" s="58"/>
      <c r="AE3" s="58"/>
      <c r="AF3" s="58"/>
      <c r="AG3" s="58"/>
      <c r="AH3" s="58"/>
      <c r="AI3" s="58"/>
      <c r="AJ3" s="58"/>
      <c r="AK3" s="58"/>
      <c r="AL3" s="58"/>
      <c r="AM3" s="58"/>
      <c r="AN3" s="1"/>
      <c r="AO3" s="1"/>
      <c r="AP3" s="1"/>
      <c r="AQ3" s="1"/>
      <c r="AR3" s="1"/>
    </row>
    <row r="4" spans="1:44" ht="18">
      <c r="A4" s="11" t="s">
        <v>74</v>
      </c>
      <c r="B4" s="14">
        <v>2</v>
      </c>
      <c r="C4" s="169">
        <f>MOD(B4,37)</f>
        <v>2</v>
      </c>
      <c r="D4" s="1"/>
      <c r="E4" s="1"/>
      <c r="F4" s="1"/>
      <c r="G4" s="1"/>
      <c r="H4" s="20"/>
      <c r="I4" s="1"/>
      <c r="J4" s="12"/>
      <c r="K4" s="1"/>
      <c r="L4" s="1"/>
      <c r="M4" s="1"/>
      <c r="N4" s="1"/>
      <c r="O4" s="1"/>
      <c r="P4" s="1"/>
      <c r="Q4" s="1"/>
      <c r="R4" s="1"/>
      <c r="S4" s="2"/>
      <c r="T4" s="2"/>
      <c r="U4" s="6"/>
      <c r="V4" s="1"/>
      <c r="W4" s="58"/>
      <c r="X4" s="58"/>
      <c r="Y4" s="58"/>
      <c r="Z4" s="58"/>
      <c r="AA4" s="58"/>
      <c r="AB4" s="58"/>
      <c r="AC4" s="58"/>
      <c r="AD4" s="58"/>
      <c r="AE4" s="58"/>
      <c r="AF4" s="58"/>
      <c r="AG4" s="58"/>
      <c r="AH4" s="58"/>
      <c r="AI4" s="58"/>
      <c r="AJ4" s="58"/>
      <c r="AK4" s="58"/>
      <c r="AL4" s="58"/>
      <c r="AM4" s="58"/>
      <c r="AN4" s="1"/>
      <c r="AO4" s="1"/>
      <c r="AP4" s="1"/>
      <c r="AQ4" s="1"/>
      <c r="AR4" s="1"/>
    </row>
    <row r="5" spans="1:44" ht="15">
      <c r="A5" s="54" t="s">
        <v>75</v>
      </c>
      <c r="B5" s="55"/>
      <c r="C5" s="1"/>
      <c r="D5" s="1"/>
      <c r="E5" s="5"/>
      <c r="F5" s="1"/>
      <c r="G5" s="1"/>
      <c r="H5" s="20"/>
      <c r="I5" s="1"/>
      <c r="J5" s="10"/>
      <c r="K5" s="1"/>
      <c r="L5" s="13"/>
      <c r="M5" s="57"/>
      <c r="N5" s="57"/>
      <c r="O5" s="57"/>
      <c r="P5" s="57"/>
      <c r="Q5" s="57"/>
      <c r="R5" s="57"/>
      <c r="S5" s="57"/>
      <c r="T5" s="57"/>
      <c r="U5" s="58"/>
      <c r="V5" s="1"/>
      <c r="W5" s="58"/>
      <c r="X5" s="58"/>
      <c r="Y5" s="58"/>
      <c r="Z5" s="58"/>
      <c r="AA5" s="58"/>
      <c r="AB5" s="58"/>
      <c r="AC5" s="58"/>
      <c r="AD5" s="58"/>
      <c r="AE5" s="58"/>
      <c r="AF5" s="58"/>
      <c r="AG5" s="58"/>
      <c r="AH5" s="58"/>
      <c r="AI5" s="58"/>
      <c r="AJ5" s="58"/>
      <c r="AK5" s="58"/>
      <c r="AL5" s="58"/>
      <c r="AM5" s="58"/>
      <c r="AN5" s="1"/>
      <c r="AO5" s="1"/>
      <c r="AP5" s="1"/>
      <c r="AQ5" s="1"/>
      <c r="AR5" s="1"/>
    </row>
    <row r="6" spans="1:44" ht="15">
      <c r="A6" s="82" t="s">
        <v>76</v>
      </c>
      <c r="B6" s="82"/>
      <c r="C6" s="82"/>
      <c r="D6" s="82"/>
      <c r="E6" s="82"/>
      <c r="F6" s="82"/>
      <c r="G6" s="82"/>
      <c r="H6" s="82"/>
      <c r="I6" s="83"/>
      <c r="J6" s="83"/>
      <c r="K6" s="83"/>
      <c r="L6" s="83"/>
      <c r="M6" s="83"/>
      <c r="N6" s="83"/>
      <c r="O6" s="83"/>
      <c r="P6" s="83"/>
      <c r="Q6" s="83"/>
      <c r="R6" s="83"/>
      <c r="S6" s="83"/>
      <c r="T6" s="84"/>
      <c r="U6" s="58"/>
      <c r="V6" s="58"/>
      <c r="W6" s="58"/>
      <c r="X6" s="58"/>
      <c r="Y6" s="58"/>
      <c r="Z6" s="58"/>
      <c r="AA6" s="58"/>
      <c r="AB6" s="58"/>
      <c r="AC6" s="58"/>
      <c r="AD6" s="58"/>
      <c r="AE6" s="58"/>
      <c r="AF6" s="58"/>
      <c r="AG6" s="58"/>
      <c r="AH6" s="58"/>
      <c r="AI6" s="58"/>
      <c r="AJ6" s="58"/>
      <c r="AK6" s="58"/>
      <c r="AL6" s="58"/>
      <c r="AM6" s="58"/>
      <c r="AN6" s="1"/>
      <c r="AO6" s="1"/>
      <c r="AP6" s="1"/>
      <c r="AQ6" s="1"/>
      <c r="AR6" s="1"/>
    </row>
    <row r="7" spans="1:44" ht="15">
      <c r="A7" s="82" t="s">
        <v>78</v>
      </c>
      <c r="B7" s="82"/>
      <c r="C7" s="82"/>
      <c r="D7" s="82"/>
      <c r="E7" s="82"/>
      <c r="F7" s="82"/>
      <c r="G7" s="82"/>
      <c r="H7" s="82"/>
      <c r="I7" s="83"/>
      <c r="J7" s="83"/>
      <c r="K7" s="83"/>
      <c r="L7" s="83"/>
      <c r="M7" s="83"/>
      <c r="N7" s="83"/>
      <c r="O7" s="83"/>
      <c r="P7" s="83"/>
      <c r="Q7" s="83"/>
      <c r="R7" s="83"/>
      <c r="S7" s="83"/>
      <c r="T7" s="84"/>
      <c r="U7" s="58"/>
      <c r="V7" s="58"/>
      <c r="W7" s="58"/>
      <c r="X7" s="58"/>
      <c r="Y7" s="58"/>
      <c r="Z7" s="58"/>
      <c r="AA7" s="58"/>
      <c r="AB7" s="58"/>
      <c r="AC7" s="58"/>
      <c r="AD7" s="58"/>
      <c r="AE7" s="58"/>
      <c r="AF7" s="58"/>
      <c r="AG7" s="58"/>
      <c r="AH7" s="170"/>
      <c r="AI7" s="170" t="s">
        <v>84</v>
      </c>
      <c r="AJ7" s="170" t="s">
        <v>85</v>
      </c>
      <c r="AK7" s="170" t="s">
        <v>86</v>
      </c>
      <c r="AL7" s="170" t="s">
        <v>87</v>
      </c>
      <c r="AM7" s="170" t="s">
        <v>89</v>
      </c>
      <c r="AN7" s="1"/>
      <c r="AO7" s="1"/>
      <c r="AP7" s="1"/>
      <c r="AQ7" s="1"/>
      <c r="AR7" s="1"/>
    </row>
    <row r="8" spans="1:44" ht="15">
      <c r="A8" s="85" t="s">
        <v>77</v>
      </c>
      <c r="B8" s="85"/>
      <c r="C8" s="85"/>
      <c r="D8" s="85"/>
      <c r="E8" s="85"/>
      <c r="F8" s="85"/>
      <c r="G8" s="85"/>
      <c r="H8" s="85"/>
      <c r="I8" s="86"/>
      <c r="J8" s="86"/>
      <c r="K8" s="86"/>
      <c r="L8" s="86"/>
      <c r="M8" s="87"/>
      <c r="N8" s="87"/>
      <c r="O8" s="87"/>
      <c r="P8" s="87"/>
      <c r="Q8" s="87"/>
      <c r="R8" s="87"/>
      <c r="S8" s="88"/>
      <c r="T8" s="88"/>
      <c r="U8" s="58"/>
      <c r="V8" s="58"/>
      <c r="W8" s="58"/>
      <c r="X8" s="175" t="s">
        <v>84</v>
      </c>
      <c r="Y8" s="175">
        <f>VLOOKUP($C$4,$AH$8:$AL$46,2)</f>
        <v>7</v>
      </c>
      <c r="Z8" s="58"/>
      <c r="AA8" s="58"/>
      <c r="AB8" s="58"/>
      <c r="AC8" s="58"/>
      <c r="AD8" s="58"/>
      <c r="AE8" s="58"/>
      <c r="AF8" s="58"/>
      <c r="AG8" s="58"/>
      <c r="AH8" s="170">
        <v>0</v>
      </c>
      <c r="AI8" s="170">
        <v>2</v>
      </c>
      <c r="AJ8" s="170">
        <v>3</v>
      </c>
      <c r="AK8" s="170">
        <v>5</v>
      </c>
      <c r="AL8" s="170">
        <v>7</v>
      </c>
      <c r="AM8" s="170" t="s">
        <v>90</v>
      </c>
      <c r="AN8" s="1"/>
      <c r="AO8" s="1"/>
      <c r="AP8" s="1"/>
      <c r="AQ8" s="1"/>
      <c r="AR8" s="1"/>
    </row>
    <row r="9" spans="1:44" ht="12.75">
      <c r="A9" s="58"/>
      <c r="B9" s="58"/>
      <c r="C9" s="58"/>
      <c r="D9" s="58"/>
      <c r="E9" s="58"/>
      <c r="F9" s="58"/>
      <c r="G9" s="58"/>
      <c r="H9" s="58"/>
      <c r="I9" s="58"/>
      <c r="J9" s="58"/>
      <c r="K9" s="58"/>
      <c r="L9" s="58"/>
      <c r="M9" s="58"/>
      <c r="N9" s="58"/>
      <c r="O9" s="58"/>
      <c r="P9" s="58"/>
      <c r="Q9" s="58"/>
      <c r="R9" s="58"/>
      <c r="S9" s="58"/>
      <c r="T9" s="58"/>
      <c r="U9" s="58"/>
      <c r="V9" s="58"/>
      <c r="W9" s="58"/>
      <c r="X9" s="175" t="s">
        <v>85</v>
      </c>
      <c r="Y9" s="175">
        <f>VLOOKUP($C$4,$AH$8:$AL$46,3)</f>
        <v>5</v>
      </c>
      <c r="Z9" s="58"/>
      <c r="AA9" s="58"/>
      <c r="AB9" s="58"/>
      <c r="AC9" s="58"/>
      <c r="AD9" s="58"/>
      <c r="AE9" s="58"/>
      <c r="AF9" s="58"/>
      <c r="AG9" s="58"/>
      <c r="AH9" s="170">
        <v>1</v>
      </c>
      <c r="AI9" s="170">
        <v>7</v>
      </c>
      <c r="AJ9" s="170">
        <v>2</v>
      </c>
      <c r="AK9" s="170">
        <v>3</v>
      </c>
      <c r="AL9" s="170">
        <v>11</v>
      </c>
      <c r="AM9" s="170" t="s">
        <v>91</v>
      </c>
      <c r="AN9" s="1"/>
      <c r="AO9" s="1"/>
      <c r="AP9" s="1"/>
      <c r="AQ9" s="1"/>
      <c r="AR9" s="1"/>
    </row>
    <row r="10" spans="1:44" ht="27.75">
      <c r="A10" s="58"/>
      <c r="B10" s="103" t="s">
        <v>118</v>
      </c>
      <c r="C10" s="60"/>
      <c r="D10" s="103"/>
      <c r="E10" s="104"/>
      <c r="F10" s="103"/>
      <c r="G10" s="103"/>
      <c r="H10" s="103"/>
      <c r="I10" s="103"/>
      <c r="J10" s="103"/>
      <c r="K10" s="105"/>
      <c r="L10" s="105"/>
      <c r="M10" s="58"/>
      <c r="N10" s="106" t="s">
        <v>113</v>
      </c>
      <c r="O10" s="58"/>
      <c r="P10" s="58"/>
      <c r="Q10" s="58"/>
      <c r="R10" s="58"/>
      <c r="S10" s="58"/>
      <c r="T10" s="58"/>
      <c r="U10" s="58"/>
      <c r="V10" s="58"/>
      <c r="W10" s="58"/>
      <c r="X10" s="175" t="s">
        <v>86</v>
      </c>
      <c r="Y10" s="175">
        <f>VLOOKUP($C$4,$AH$8:$AL$46,4)</f>
        <v>3</v>
      </c>
      <c r="Z10" s="58"/>
      <c r="AA10" s="58"/>
      <c r="AB10" s="58"/>
      <c r="AC10" s="80"/>
      <c r="AD10" s="80"/>
      <c r="AE10" s="80"/>
      <c r="AF10" s="80"/>
      <c r="AG10" s="58"/>
      <c r="AH10" s="170">
        <v>2</v>
      </c>
      <c r="AI10" s="170">
        <v>7</v>
      </c>
      <c r="AJ10" s="170">
        <v>5</v>
      </c>
      <c r="AK10" s="170">
        <v>3</v>
      </c>
      <c r="AL10" s="170">
        <v>11</v>
      </c>
      <c r="AM10" s="170" t="s">
        <v>0</v>
      </c>
      <c r="AN10" s="1"/>
      <c r="AO10" s="1"/>
      <c r="AP10" s="1"/>
      <c r="AQ10" s="1"/>
      <c r="AR10" s="1"/>
    </row>
    <row r="11" spans="1:44" ht="27.75">
      <c r="A11" s="58"/>
      <c r="B11" s="103" t="s">
        <v>117</v>
      </c>
      <c r="C11" s="60"/>
      <c r="D11" s="103"/>
      <c r="E11" s="104"/>
      <c r="F11" s="103"/>
      <c r="G11" s="103"/>
      <c r="H11" s="103"/>
      <c r="I11" s="103"/>
      <c r="J11" s="103"/>
      <c r="K11" s="105"/>
      <c r="L11" s="105"/>
      <c r="M11" s="58"/>
      <c r="N11" s="106" t="s">
        <v>114</v>
      </c>
      <c r="O11" s="58"/>
      <c r="P11" s="58"/>
      <c r="Q11" s="58"/>
      <c r="R11" s="58"/>
      <c r="S11" s="58"/>
      <c r="T11" s="58"/>
      <c r="U11" s="58"/>
      <c r="V11" s="58"/>
      <c r="W11" s="58"/>
      <c r="X11" s="175" t="s">
        <v>87</v>
      </c>
      <c r="Y11" s="175">
        <f>VLOOKUP($C$4,$AH$8:$AL$46,5)</f>
        <v>11</v>
      </c>
      <c r="Z11" s="58"/>
      <c r="AA11" s="58"/>
      <c r="AB11" s="58"/>
      <c r="AC11" s="80"/>
      <c r="AD11" s="80"/>
      <c r="AE11" s="80"/>
      <c r="AF11" s="80"/>
      <c r="AG11" s="58"/>
      <c r="AH11" s="170">
        <v>3</v>
      </c>
      <c r="AI11" s="170">
        <v>5</v>
      </c>
      <c r="AJ11" s="170">
        <v>3</v>
      </c>
      <c r="AK11" s="170">
        <v>7</v>
      </c>
      <c r="AL11" s="170">
        <v>2</v>
      </c>
      <c r="AM11" s="170" t="s">
        <v>92</v>
      </c>
      <c r="AN11" s="1"/>
      <c r="AO11" s="1"/>
      <c r="AP11" s="1"/>
      <c r="AQ11" s="1"/>
      <c r="AR11" s="1"/>
    </row>
    <row r="12" spans="1:44" ht="27.75">
      <c r="A12" s="58"/>
      <c r="B12" s="103" t="s">
        <v>115</v>
      </c>
      <c r="C12" s="60"/>
      <c r="D12" s="103"/>
      <c r="E12" s="104"/>
      <c r="F12" s="103"/>
      <c r="G12" s="103"/>
      <c r="H12" s="103"/>
      <c r="I12" s="103"/>
      <c r="J12" s="103"/>
      <c r="K12" s="105"/>
      <c r="L12" s="105"/>
      <c r="M12" s="58"/>
      <c r="N12" s="106" t="s">
        <v>116</v>
      </c>
      <c r="O12" s="58"/>
      <c r="P12" s="58"/>
      <c r="Q12" s="58"/>
      <c r="R12" s="58"/>
      <c r="S12" s="58"/>
      <c r="T12" s="58"/>
      <c r="U12" s="58"/>
      <c r="V12" s="58"/>
      <c r="W12" s="58"/>
      <c r="X12" s="175" t="s">
        <v>89</v>
      </c>
      <c r="Y12" s="170" t="str">
        <f>VLOOKUP($C$4,$AH$8:$AM$46,6)</f>
        <v>a</v>
      </c>
      <c r="Z12" s="58"/>
      <c r="AA12" s="193"/>
      <c r="AB12" s="58"/>
      <c r="AC12" s="80"/>
      <c r="AD12" s="80"/>
      <c r="AE12" s="80"/>
      <c r="AF12" s="80"/>
      <c r="AG12" s="58"/>
      <c r="AH12" s="170">
        <v>4</v>
      </c>
      <c r="AI12" s="170">
        <v>2</v>
      </c>
      <c r="AJ12" s="170">
        <v>11</v>
      </c>
      <c r="AK12" s="170">
        <v>5</v>
      </c>
      <c r="AL12" s="170">
        <v>7</v>
      </c>
      <c r="AM12" s="170" t="s">
        <v>93</v>
      </c>
      <c r="AN12" s="1"/>
      <c r="AO12" s="1"/>
      <c r="AP12" s="1"/>
      <c r="AQ12" s="1"/>
      <c r="AR12" s="1"/>
    </row>
    <row r="13" spans="1:44" ht="12.7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80"/>
      <c r="AD13" s="80"/>
      <c r="AE13" s="80"/>
      <c r="AF13" s="80"/>
      <c r="AG13" s="58"/>
      <c r="AH13" s="170">
        <v>5</v>
      </c>
      <c r="AI13" s="170">
        <v>7</v>
      </c>
      <c r="AJ13" s="170">
        <v>3</v>
      </c>
      <c r="AK13" s="170">
        <v>2</v>
      </c>
      <c r="AL13" s="170">
        <v>5</v>
      </c>
      <c r="AM13" s="170" t="s">
        <v>94</v>
      </c>
      <c r="AN13" s="1"/>
      <c r="AO13" s="1"/>
      <c r="AP13" s="1"/>
      <c r="AQ13" s="1"/>
      <c r="AR13" s="1"/>
    </row>
    <row r="14" spans="1:44" ht="18">
      <c r="A14" s="107"/>
      <c r="B14" s="107"/>
      <c r="C14" s="108"/>
      <c r="D14" s="109"/>
      <c r="E14" s="109"/>
      <c r="F14" s="109"/>
      <c r="G14" s="109"/>
      <c r="H14" s="94"/>
      <c r="I14" s="109"/>
      <c r="J14" s="109"/>
      <c r="K14" s="109"/>
      <c r="L14" s="109"/>
      <c r="M14" s="58"/>
      <c r="N14" s="58"/>
      <c r="O14" s="58"/>
      <c r="P14" s="58"/>
      <c r="Q14" s="58"/>
      <c r="R14" s="58"/>
      <c r="S14" s="58"/>
      <c r="T14" s="58"/>
      <c r="U14" s="58"/>
      <c r="V14" s="58"/>
      <c r="W14" s="58"/>
      <c r="X14" s="80"/>
      <c r="Y14" s="80"/>
      <c r="Z14" s="80"/>
      <c r="AA14" s="80"/>
      <c r="AB14" s="80"/>
      <c r="AC14" s="80"/>
      <c r="AD14" s="80"/>
      <c r="AE14" s="80"/>
      <c r="AF14" s="80"/>
      <c r="AG14" s="58"/>
      <c r="AH14" s="170">
        <v>6</v>
      </c>
      <c r="AI14" s="170">
        <v>7</v>
      </c>
      <c r="AJ14" s="170">
        <v>2</v>
      </c>
      <c r="AK14" s="170">
        <v>5</v>
      </c>
      <c r="AL14" s="170">
        <v>11</v>
      </c>
      <c r="AM14" s="170" t="s">
        <v>95</v>
      </c>
      <c r="AN14" s="1"/>
      <c r="AO14" s="1"/>
      <c r="AP14" s="1"/>
      <c r="AQ14" s="1"/>
      <c r="AR14" s="1"/>
    </row>
    <row r="15" spans="1:44" ht="15">
      <c r="A15" s="107"/>
      <c r="B15" s="107"/>
      <c r="C15" s="110" t="s">
        <v>120</v>
      </c>
      <c r="D15" s="60"/>
      <c r="E15" s="60"/>
      <c r="F15" s="60"/>
      <c r="G15" s="60"/>
      <c r="H15" s="61"/>
      <c r="I15" s="60"/>
      <c r="J15" s="60"/>
      <c r="K15" s="60"/>
      <c r="L15" s="60"/>
      <c r="M15" s="60"/>
      <c r="N15" s="60"/>
      <c r="O15" s="60"/>
      <c r="P15" s="60"/>
      <c r="Q15" s="60"/>
      <c r="R15" s="58"/>
      <c r="S15" s="58"/>
      <c r="T15" s="58"/>
      <c r="U15" s="58"/>
      <c r="V15" s="58"/>
      <c r="W15" s="58"/>
      <c r="X15" s="80"/>
      <c r="Y15" s="80"/>
      <c r="Z15" s="80"/>
      <c r="AA15" s="80"/>
      <c r="AB15" s="80"/>
      <c r="AC15" s="80"/>
      <c r="AD15" s="80"/>
      <c r="AE15" s="80"/>
      <c r="AF15" s="80"/>
      <c r="AG15" s="58"/>
      <c r="AH15" s="170">
        <v>7</v>
      </c>
      <c r="AI15" s="170">
        <v>7</v>
      </c>
      <c r="AJ15" s="170">
        <v>5</v>
      </c>
      <c r="AK15" s="170">
        <v>3</v>
      </c>
      <c r="AL15" s="170">
        <v>11</v>
      </c>
      <c r="AM15" s="170" t="s">
        <v>96</v>
      </c>
      <c r="AN15" s="1"/>
      <c r="AO15" s="1"/>
      <c r="AP15" s="1"/>
      <c r="AQ15" s="1"/>
      <c r="AR15" s="1"/>
    </row>
    <row r="16" spans="1:44" ht="15">
      <c r="A16" s="111"/>
      <c r="B16" s="111"/>
      <c r="C16" s="110" t="s">
        <v>121</v>
      </c>
      <c r="D16" s="60"/>
      <c r="E16" s="60"/>
      <c r="F16" s="60"/>
      <c r="G16" s="60"/>
      <c r="H16" s="61"/>
      <c r="I16" s="60"/>
      <c r="J16" s="60"/>
      <c r="K16" s="60"/>
      <c r="L16" s="60"/>
      <c r="M16" s="60"/>
      <c r="N16" s="60"/>
      <c r="O16" s="60"/>
      <c r="P16" s="60"/>
      <c r="Q16" s="60"/>
      <c r="R16" s="58"/>
      <c r="S16" s="58"/>
      <c r="T16" s="58"/>
      <c r="U16" s="58"/>
      <c r="V16" s="58"/>
      <c r="W16" s="58"/>
      <c r="X16" s="80"/>
      <c r="Y16" s="80"/>
      <c r="Z16" s="80"/>
      <c r="AA16" s="80"/>
      <c r="AB16" s="80"/>
      <c r="AC16" s="80"/>
      <c r="AD16" s="80"/>
      <c r="AE16" s="80"/>
      <c r="AF16" s="80"/>
      <c r="AG16" s="58"/>
      <c r="AH16" s="170">
        <v>8</v>
      </c>
      <c r="AI16" s="170">
        <v>5</v>
      </c>
      <c r="AJ16" s="170">
        <v>3</v>
      </c>
      <c r="AK16" s="170">
        <v>11</v>
      </c>
      <c r="AL16" s="170">
        <v>7</v>
      </c>
      <c r="AM16" s="170" t="s">
        <v>97</v>
      </c>
      <c r="AN16" s="1"/>
      <c r="AO16" s="1"/>
      <c r="AP16" s="1"/>
      <c r="AQ16" s="1"/>
      <c r="AR16" s="1"/>
    </row>
    <row r="17" spans="1:44" ht="12.75">
      <c r="A17" s="91"/>
      <c r="B17" s="91"/>
      <c r="C17" s="60"/>
      <c r="D17" s="60"/>
      <c r="E17" s="60"/>
      <c r="F17" s="60"/>
      <c r="G17" s="60"/>
      <c r="H17" s="60"/>
      <c r="I17" s="60"/>
      <c r="J17" s="60"/>
      <c r="K17" s="60"/>
      <c r="L17" s="60"/>
      <c r="M17" s="60"/>
      <c r="N17" s="60"/>
      <c r="O17" s="170" t="s">
        <v>81</v>
      </c>
      <c r="P17" s="192" t="s">
        <v>46</v>
      </c>
      <c r="Q17" s="170">
        <f>Y8</f>
        <v>7</v>
      </c>
      <c r="R17" s="60"/>
      <c r="S17" s="80"/>
      <c r="T17" s="60"/>
      <c r="U17" s="91" t="s">
        <v>129</v>
      </c>
      <c r="V17" s="91"/>
      <c r="W17" s="91"/>
      <c r="X17" s="91"/>
      <c r="Y17" s="91"/>
      <c r="Z17" s="91"/>
      <c r="AA17" s="91"/>
      <c r="AB17" s="91"/>
      <c r="AC17" s="91"/>
      <c r="AD17" s="91"/>
      <c r="AE17" s="91"/>
      <c r="AF17" s="80"/>
      <c r="AG17" s="80"/>
      <c r="AH17" s="170">
        <v>9</v>
      </c>
      <c r="AI17" s="170">
        <v>7</v>
      </c>
      <c r="AJ17" s="170">
        <v>3</v>
      </c>
      <c r="AK17" s="170">
        <v>11</v>
      </c>
      <c r="AL17" s="170">
        <v>5</v>
      </c>
      <c r="AM17" s="170" t="s">
        <v>98</v>
      </c>
      <c r="AN17" s="1"/>
      <c r="AO17" s="1"/>
      <c r="AP17" s="1"/>
      <c r="AQ17" s="1"/>
      <c r="AR17" s="1"/>
    </row>
    <row r="18" spans="1:44" ht="11.25" customHeight="1">
      <c r="A18" s="60"/>
      <c r="B18" s="60"/>
      <c r="C18" s="60"/>
      <c r="D18" s="60"/>
      <c r="E18" s="60"/>
      <c r="F18" s="60"/>
      <c r="G18" s="130"/>
      <c r="H18" s="60"/>
      <c r="I18" s="76"/>
      <c r="J18" s="76"/>
      <c r="K18" s="77"/>
      <c r="L18" s="76"/>
      <c r="M18" s="76"/>
      <c r="N18" s="78"/>
      <c r="O18" s="112">
        <f>IF($H$1=852456,O17,"")</f>
      </c>
      <c r="P18" s="112">
        <f>IF($H$1=852456,P17,"")</f>
      </c>
      <c r="Q18" s="112">
        <f>IF($H$1=852456,Q17,"")</f>
      </c>
      <c r="R18" s="60"/>
      <c r="S18" s="60"/>
      <c r="T18" s="60"/>
      <c r="U18" s="91" t="s">
        <v>130</v>
      </c>
      <c r="V18" s="91"/>
      <c r="W18" s="91"/>
      <c r="X18" s="91"/>
      <c r="Y18" s="91"/>
      <c r="Z18" s="91"/>
      <c r="AA18" s="91"/>
      <c r="AB18" s="91"/>
      <c r="AC18" s="91"/>
      <c r="AD18" s="91"/>
      <c r="AE18" s="91"/>
      <c r="AF18" s="80"/>
      <c r="AG18" s="80"/>
      <c r="AH18" s="170">
        <v>10</v>
      </c>
      <c r="AI18" s="170">
        <v>7</v>
      </c>
      <c r="AJ18" s="170">
        <v>2</v>
      </c>
      <c r="AK18" s="170">
        <v>5</v>
      </c>
      <c r="AL18" s="170">
        <v>3</v>
      </c>
      <c r="AM18" s="170" t="s">
        <v>99</v>
      </c>
      <c r="AN18" s="1"/>
      <c r="AO18" s="1"/>
      <c r="AP18" s="1"/>
      <c r="AQ18" s="1"/>
      <c r="AR18" s="1"/>
    </row>
    <row r="19" spans="1:44" ht="21.75" customHeight="1">
      <c r="A19" s="60"/>
      <c r="B19" s="60"/>
      <c r="C19" s="60"/>
      <c r="D19" s="60"/>
      <c r="E19" s="60"/>
      <c r="F19" s="134" t="s">
        <v>81</v>
      </c>
      <c r="G19" s="142">
        <v>2</v>
      </c>
      <c r="H19" s="136" t="s">
        <v>46</v>
      </c>
      <c r="I19" s="135">
        <f>Y8*2</f>
        <v>14</v>
      </c>
      <c r="J19" s="137" t="s">
        <v>81</v>
      </c>
      <c r="K19" s="138" t="s">
        <v>46</v>
      </c>
      <c r="L19" s="135">
        <f>Y8^2</f>
        <v>49</v>
      </c>
      <c r="M19" s="138" t="s">
        <v>79</v>
      </c>
      <c r="N19" s="140" t="s">
        <v>20</v>
      </c>
      <c r="O19" s="141" t="s">
        <v>81</v>
      </c>
      <c r="P19" s="198" t="s">
        <v>46</v>
      </c>
      <c r="Q19" s="141"/>
      <c r="R19" s="143" t="s">
        <v>1</v>
      </c>
      <c r="S19" s="197">
        <v>2</v>
      </c>
      <c r="T19" s="60"/>
      <c r="U19" s="58"/>
      <c r="V19" s="58"/>
      <c r="W19" s="60"/>
      <c r="X19" s="80"/>
      <c r="Y19" s="80"/>
      <c r="Z19" s="80"/>
      <c r="AA19" s="80"/>
      <c r="AB19" s="80"/>
      <c r="AC19" s="80"/>
      <c r="AD19" s="80"/>
      <c r="AE19" s="80"/>
      <c r="AF19" s="80"/>
      <c r="AG19" s="80"/>
      <c r="AH19" s="170">
        <v>11</v>
      </c>
      <c r="AI19" s="170">
        <v>11</v>
      </c>
      <c r="AJ19" s="170">
        <v>5</v>
      </c>
      <c r="AK19" s="170">
        <v>3</v>
      </c>
      <c r="AL19" s="170">
        <v>7</v>
      </c>
      <c r="AM19" s="170" t="s">
        <v>100</v>
      </c>
      <c r="AN19" s="1"/>
      <c r="AO19" s="1"/>
      <c r="AP19" s="1"/>
      <c r="AQ19" s="1"/>
      <c r="AR19" s="1"/>
    </row>
    <row r="20" spans="1:44" ht="15.75" customHeight="1">
      <c r="A20" s="60"/>
      <c r="B20" s="60"/>
      <c r="C20" s="113"/>
      <c r="D20" s="131"/>
      <c r="E20" s="113"/>
      <c r="F20" s="76"/>
      <c r="G20" s="133"/>
      <c r="H20" s="131"/>
      <c r="I20" s="113"/>
      <c r="J20" s="60"/>
      <c r="K20" s="139"/>
      <c r="L20" s="60"/>
      <c r="M20" s="60"/>
      <c r="N20" s="60"/>
      <c r="O20" s="60"/>
      <c r="P20" s="132"/>
      <c r="Q20" s="60"/>
      <c r="R20" s="60"/>
      <c r="S20" s="60"/>
      <c r="T20" s="60"/>
      <c r="U20" s="58"/>
      <c r="V20" s="58"/>
      <c r="W20" s="60"/>
      <c r="X20" s="80"/>
      <c r="Y20" s="80"/>
      <c r="Z20" s="80"/>
      <c r="AA20" s="80"/>
      <c r="AB20" s="80"/>
      <c r="AC20" s="80"/>
      <c r="AD20" s="80"/>
      <c r="AE20" s="80"/>
      <c r="AF20" s="80"/>
      <c r="AG20" s="80"/>
      <c r="AH20" s="170">
        <v>12</v>
      </c>
      <c r="AI20" s="170">
        <v>2</v>
      </c>
      <c r="AJ20" s="170">
        <v>3</v>
      </c>
      <c r="AK20" s="170">
        <v>5</v>
      </c>
      <c r="AL20" s="170">
        <v>7</v>
      </c>
      <c r="AM20" s="170" t="s">
        <v>101</v>
      </c>
      <c r="AN20" s="1"/>
      <c r="AO20" s="1"/>
      <c r="AP20" s="1"/>
      <c r="AQ20" s="1"/>
      <c r="AR20" s="1"/>
    </row>
    <row r="21" spans="1:44" ht="12.75">
      <c r="A21" s="91"/>
      <c r="B21" s="91"/>
      <c r="C21" s="60"/>
      <c r="D21" s="60"/>
      <c r="E21" s="60"/>
      <c r="F21" s="60"/>
      <c r="G21" s="60"/>
      <c r="H21" s="60"/>
      <c r="I21" s="60"/>
      <c r="J21" s="60"/>
      <c r="K21" s="60"/>
      <c r="L21" s="60"/>
      <c r="M21" s="60"/>
      <c r="N21" s="60"/>
      <c r="O21" s="170">
        <f>Y11</f>
        <v>11</v>
      </c>
      <c r="P21" s="170" t="s">
        <v>81</v>
      </c>
      <c r="Q21" s="192" t="s">
        <v>46</v>
      </c>
      <c r="R21" s="170">
        <f>Y9</f>
        <v>5</v>
      </c>
      <c r="S21" s="60"/>
      <c r="T21" s="80"/>
      <c r="U21" s="60"/>
      <c r="V21" s="60"/>
      <c r="W21" s="60"/>
      <c r="X21" s="60"/>
      <c r="Y21" s="60"/>
      <c r="Z21" s="60"/>
      <c r="AA21" s="60"/>
      <c r="AB21" s="60"/>
      <c r="AC21" s="60"/>
      <c r="AD21" s="60"/>
      <c r="AE21" s="80"/>
      <c r="AF21" s="80"/>
      <c r="AG21" s="80"/>
      <c r="AH21" s="170">
        <v>13</v>
      </c>
      <c r="AI21" s="170">
        <v>7</v>
      </c>
      <c r="AJ21" s="170">
        <v>2</v>
      </c>
      <c r="AK21" s="170">
        <v>3</v>
      </c>
      <c r="AL21" s="170">
        <v>5</v>
      </c>
      <c r="AM21" s="170" t="s">
        <v>102</v>
      </c>
      <c r="AN21" s="1"/>
      <c r="AO21" s="1"/>
      <c r="AP21" s="1"/>
      <c r="AQ21" s="1"/>
      <c r="AR21" s="1"/>
    </row>
    <row r="22" spans="1:44" ht="12.75">
      <c r="A22" s="60"/>
      <c r="B22" s="60"/>
      <c r="C22" s="60"/>
      <c r="D22" s="60"/>
      <c r="E22" s="60"/>
      <c r="F22" s="60"/>
      <c r="G22" s="130"/>
      <c r="H22" s="60"/>
      <c r="I22" s="76"/>
      <c r="J22" s="76"/>
      <c r="K22" s="77"/>
      <c r="L22" s="76"/>
      <c r="M22" s="76"/>
      <c r="N22" s="78"/>
      <c r="O22" s="112">
        <f>IF($H$1=852456,O21,"")</f>
      </c>
      <c r="P22" s="112">
        <f>IF($H$1=852456,P21,"")</f>
      </c>
      <c r="Q22" s="112">
        <f>IF($H$1=852456,Q21,"")</f>
      </c>
      <c r="R22" s="112">
        <f>IF($H$1=852456,R21,"")</f>
      </c>
      <c r="S22" s="60"/>
      <c r="T22" s="60"/>
      <c r="U22" s="60"/>
      <c r="V22" s="60"/>
      <c r="W22" s="60"/>
      <c r="X22" s="60"/>
      <c r="Y22" s="60"/>
      <c r="Z22" s="60"/>
      <c r="AA22" s="60"/>
      <c r="AB22" s="60"/>
      <c r="AC22" s="60"/>
      <c r="AD22" s="60"/>
      <c r="AE22" s="80"/>
      <c r="AF22" s="80"/>
      <c r="AG22" s="80"/>
      <c r="AH22" s="170">
        <v>14</v>
      </c>
      <c r="AI22" s="170">
        <v>7</v>
      </c>
      <c r="AJ22" s="170">
        <v>5</v>
      </c>
      <c r="AK22" s="170">
        <v>3</v>
      </c>
      <c r="AL22" s="170">
        <v>11</v>
      </c>
      <c r="AM22" s="170" t="s">
        <v>103</v>
      </c>
      <c r="AN22" s="1"/>
      <c r="AO22" s="1"/>
      <c r="AP22" s="1"/>
      <c r="AQ22" s="1"/>
      <c r="AR22" s="1"/>
    </row>
    <row r="23" spans="1:44" ht="21.75" customHeight="1">
      <c r="A23" s="60"/>
      <c r="B23" s="60"/>
      <c r="C23" s="60"/>
      <c r="D23" s="60"/>
      <c r="E23" s="134">
        <f>O21^2</f>
        <v>121</v>
      </c>
      <c r="F23" s="134" t="s">
        <v>81</v>
      </c>
      <c r="G23" s="142">
        <v>2</v>
      </c>
      <c r="H23" s="136" t="s">
        <v>46</v>
      </c>
      <c r="I23" s="135">
        <f>O21*R21*2</f>
        <v>110</v>
      </c>
      <c r="J23" s="137" t="s">
        <v>81</v>
      </c>
      <c r="K23" s="138" t="s">
        <v>46</v>
      </c>
      <c r="L23" s="135">
        <f>R21^2</f>
        <v>25</v>
      </c>
      <c r="M23" s="138" t="s">
        <v>79</v>
      </c>
      <c r="N23" s="143" t="s">
        <v>20</v>
      </c>
      <c r="O23" s="141"/>
      <c r="P23" s="141"/>
      <c r="Q23" s="141"/>
      <c r="R23" s="141"/>
      <c r="S23" s="143" t="s">
        <v>1</v>
      </c>
      <c r="T23" s="197">
        <v>2</v>
      </c>
      <c r="V23" s="60"/>
      <c r="W23" s="60"/>
      <c r="X23" s="60"/>
      <c r="Y23" s="60"/>
      <c r="Z23" s="60"/>
      <c r="AA23" s="60"/>
      <c r="AB23" s="60"/>
      <c r="AC23" s="60"/>
      <c r="AD23" s="60"/>
      <c r="AE23" s="80"/>
      <c r="AF23" s="80"/>
      <c r="AG23" s="80"/>
      <c r="AH23" s="170">
        <v>15</v>
      </c>
      <c r="AI23" s="170">
        <v>5</v>
      </c>
      <c r="AJ23" s="170">
        <v>3</v>
      </c>
      <c r="AK23" s="170">
        <v>7</v>
      </c>
      <c r="AL23" s="170">
        <v>11</v>
      </c>
      <c r="AM23" s="170" t="s">
        <v>104</v>
      </c>
      <c r="AN23" s="1"/>
      <c r="AO23" s="1"/>
      <c r="AP23" s="1"/>
      <c r="AQ23" s="1"/>
      <c r="AR23" s="1"/>
    </row>
    <row r="24" spans="1:44" ht="10.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80"/>
      <c r="AF24" s="80"/>
      <c r="AG24" s="80"/>
      <c r="AH24" s="170">
        <v>16</v>
      </c>
      <c r="AI24" s="170">
        <v>2</v>
      </c>
      <c r="AJ24" s="170">
        <v>11</v>
      </c>
      <c r="AK24" s="170">
        <v>5</v>
      </c>
      <c r="AL24" s="170">
        <v>7</v>
      </c>
      <c r="AM24" s="170" t="s">
        <v>105</v>
      </c>
      <c r="AN24" s="1"/>
      <c r="AO24" s="1"/>
      <c r="AP24" s="1"/>
      <c r="AQ24" s="1"/>
      <c r="AR24" s="1"/>
    </row>
    <row r="25" spans="1:44" ht="12.75">
      <c r="A25" s="60"/>
      <c r="B25" s="60"/>
      <c r="C25" s="60"/>
      <c r="D25" s="60"/>
      <c r="E25" s="60"/>
      <c r="F25" s="60"/>
      <c r="G25" s="60"/>
      <c r="H25" s="60"/>
      <c r="I25" s="60"/>
      <c r="J25" s="60"/>
      <c r="K25" s="60"/>
      <c r="L25" s="60"/>
      <c r="M25" s="60"/>
      <c r="N25" s="60"/>
      <c r="O25" s="170">
        <f>Y10</f>
        <v>3</v>
      </c>
      <c r="P25" s="170" t="s">
        <v>81</v>
      </c>
      <c r="Q25" s="192" t="s">
        <v>59</v>
      </c>
      <c r="R25" s="170">
        <v>1</v>
      </c>
      <c r="S25" s="60"/>
      <c r="T25" s="80"/>
      <c r="U25" s="60"/>
      <c r="V25" s="60"/>
      <c r="W25" s="60"/>
      <c r="X25" s="60"/>
      <c r="Y25" s="60"/>
      <c r="Z25" s="60"/>
      <c r="AA25" s="60"/>
      <c r="AB25" s="60"/>
      <c r="AC25" s="60"/>
      <c r="AD25" s="60"/>
      <c r="AE25" s="80"/>
      <c r="AF25" s="80"/>
      <c r="AG25" s="80"/>
      <c r="AH25" s="170">
        <v>17</v>
      </c>
      <c r="AI25" s="170">
        <v>7</v>
      </c>
      <c r="AJ25" s="170">
        <v>3</v>
      </c>
      <c r="AK25" s="170">
        <v>2</v>
      </c>
      <c r="AL25" s="170">
        <v>5</v>
      </c>
      <c r="AM25" s="170" t="s">
        <v>106</v>
      </c>
      <c r="AN25" s="1"/>
      <c r="AO25" s="1"/>
      <c r="AP25" s="1"/>
      <c r="AQ25" s="1"/>
      <c r="AR25" s="1"/>
    </row>
    <row r="26" spans="1:44" ht="12.75">
      <c r="A26" s="91"/>
      <c r="B26" s="91"/>
      <c r="C26" s="60"/>
      <c r="D26" s="60"/>
      <c r="E26" s="60"/>
      <c r="F26" s="60"/>
      <c r="G26" s="130"/>
      <c r="H26" s="60"/>
      <c r="I26" s="76"/>
      <c r="J26" s="76"/>
      <c r="K26" s="77"/>
      <c r="L26" s="76"/>
      <c r="M26" s="76"/>
      <c r="N26" s="78"/>
      <c r="O26" s="112">
        <f>IF($H$1=852456,O25,"")</f>
      </c>
      <c r="P26" s="112">
        <f>IF($H$1=852456,P25,"")</f>
      </c>
      <c r="Q26" s="112">
        <f>IF($H$1=852456,Q25,"")</f>
      </c>
      <c r="R26" s="112">
        <f>IF($H$1=852456,R25,"")</f>
      </c>
      <c r="S26" s="60"/>
      <c r="T26" s="60"/>
      <c r="U26" s="60"/>
      <c r="V26" s="60"/>
      <c r="W26" s="60"/>
      <c r="X26" s="60"/>
      <c r="Y26" s="60"/>
      <c r="Z26" s="60"/>
      <c r="AA26" s="60"/>
      <c r="AB26" s="60"/>
      <c r="AC26" s="60"/>
      <c r="AD26" s="60"/>
      <c r="AE26" s="80"/>
      <c r="AF26" s="80"/>
      <c r="AG26" s="80"/>
      <c r="AH26" s="170">
        <v>18</v>
      </c>
      <c r="AI26" s="170">
        <v>7</v>
      </c>
      <c r="AJ26" s="170">
        <v>2</v>
      </c>
      <c r="AK26" s="170">
        <v>5</v>
      </c>
      <c r="AL26" s="170">
        <v>3</v>
      </c>
      <c r="AM26" s="170" t="s">
        <v>107</v>
      </c>
      <c r="AN26" s="1"/>
      <c r="AO26" s="1"/>
      <c r="AP26" s="1"/>
      <c r="AQ26" s="1"/>
      <c r="AR26" s="1"/>
    </row>
    <row r="27" spans="1:44" ht="21.75" customHeight="1">
      <c r="A27" s="60"/>
      <c r="B27" s="60"/>
      <c r="C27" s="60"/>
      <c r="D27" s="60"/>
      <c r="E27" s="134">
        <f>O25^2</f>
        <v>9</v>
      </c>
      <c r="F27" s="134" t="s">
        <v>81</v>
      </c>
      <c r="G27" s="142">
        <v>2</v>
      </c>
      <c r="H27" s="144" t="s">
        <v>59</v>
      </c>
      <c r="I27" s="135">
        <f>O25*R25*2</f>
        <v>6</v>
      </c>
      <c r="J27" s="137" t="s">
        <v>81</v>
      </c>
      <c r="K27" s="138" t="s">
        <v>46</v>
      </c>
      <c r="L27" s="135">
        <f>R25^2</f>
        <v>1</v>
      </c>
      <c r="M27" s="138" t="s">
        <v>79</v>
      </c>
      <c r="N27" s="143" t="s">
        <v>20</v>
      </c>
      <c r="O27" s="141"/>
      <c r="P27" s="141"/>
      <c r="Q27" s="198"/>
      <c r="R27" s="141"/>
      <c r="S27" s="143" t="s">
        <v>1</v>
      </c>
      <c r="T27" s="197">
        <v>2</v>
      </c>
      <c r="U27" s="60"/>
      <c r="V27" s="60"/>
      <c r="W27" s="60"/>
      <c r="X27" s="60"/>
      <c r="Y27" s="60"/>
      <c r="Z27" s="60"/>
      <c r="AA27" s="60"/>
      <c r="AB27" s="60"/>
      <c r="AC27" s="60"/>
      <c r="AD27" s="60"/>
      <c r="AE27" s="80"/>
      <c r="AF27" s="80"/>
      <c r="AG27" s="80"/>
      <c r="AH27" s="170">
        <v>19</v>
      </c>
      <c r="AI27" s="170">
        <v>7</v>
      </c>
      <c r="AJ27" s="170">
        <v>5</v>
      </c>
      <c r="AK27" s="170">
        <v>3</v>
      </c>
      <c r="AL27" s="170">
        <v>11</v>
      </c>
      <c r="AM27" s="170" t="s">
        <v>108</v>
      </c>
      <c r="AN27" s="1"/>
      <c r="AO27" s="1"/>
      <c r="AP27" s="1"/>
      <c r="AQ27" s="1"/>
      <c r="AR27" s="1"/>
    </row>
    <row r="28" spans="1:44" ht="12.7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80"/>
      <c r="AF28" s="80"/>
      <c r="AG28" s="80"/>
      <c r="AH28" s="170">
        <v>20</v>
      </c>
      <c r="AI28" s="170">
        <v>5</v>
      </c>
      <c r="AJ28" s="170">
        <v>3</v>
      </c>
      <c r="AK28" s="170">
        <v>11</v>
      </c>
      <c r="AL28" s="170">
        <v>7</v>
      </c>
      <c r="AM28" s="170" t="s">
        <v>109</v>
      </c>
      <c r="AN28" s="1"/>
      <c r="AO28" s="1"/>
      <c r="AP28" s="1"/>
      <c r="AQ28" s="1"/>
      <c r="AR28" s="1"/>
    </row>
    <row r="29" spans="1:44" ht="12.75" customHeight="1">
      <c r="A29" s="60"/>
      <c r="B29" s="60"/>
      <c r="C29" s="60"/>
      <c r="D29" s="60"/>
      <c r="E29" s="60"/>
      <c r="F29" s="60"/>
      <c r="G29" s="60"/>
      <c r="H29" s="60"/>
      <c r="I29" s="60"/>
      <c r="J29" s="60"/>
      <c r="K29" s="60"/>
      <c r="L29" s="60"/>
      <c r="M29" s="60"/>
      <c r="N29" s="60"/>
      <c r="O29" s="170">
        <f>Y9</f>
        <v>5</v>
      </c>
      <c r="P29" s="170" t="s">
        <v>81</v>
      </c>
      <c r="Q29" s="192" t="s">
        <v>59</v>
      </c>
      <c r="R29" s="170" t="str">
        <f>Y12</f>
        <v>a</v>
      </c>
      <c r="S29" s="60"/>
      <c r="T29" s="80"/>
      <c r="U29" s="60"/>
      <c r="V29" s="60"/>
      <c r="W29" s="60"/>
      <c r="X29" s="60"/>
      <c r="Y29" s="60"/>
      <c r="Z29" s="60"/>
      <c r="AA29" s="60"/>
      <c r="AB29" s="60"/>
      <c r="AC29" s="60"/>
      <c r="AD29" s="60"/>
      <c r="AE29" s="80"/>
      <c r="AF29" s="80"/>
      <c r="AG29" s="80"/>
      <c r="AH29" s="170">
        <v>21</v>
      </c>
      <c r="AI29" s="170">
        <v>7</v>
      </c>
      <c r="AJ29" s="170">
        <v>3</v>
      </c>
      <c r="AK29" s="170">
        <v>11</v>
      </c>
      <c r="AL29" s="170">
        <v>5</v>
      </c>
      <c r="AM29" s="170" t="s">
        <v>110</v>
      </c>
      <c r="AN29" s="1"/>
      <c r="AO29" s="1"/>
      <c r="AP29" s="1"/>
      <c r="AQ29" s="1"/>
      <c r="AR29" s="1"/>
    </row>
    <row r="30" spans="1:44" ht="12.75">
      <c r="A30" s="60"/>
      <c r="B30" s="60"/>
      <c r="C30" s="60"/>
      <c r="D30" s="60"/>
      <c r="E30" s="60"/>
      <c r="F30" s="60"/>
      <c r="G30" s="130"/>
      <c r="H30" s="60"/>
      <c r="I30" s="76"/>
      <c r="J30" s="76"/>
      <c r="K30" s="77"/>
      <c r="L30" s="76"/>
      <c r="M30" s="76"/>
      <c r="N30" s="78"/>
      <c r="O30" s="112">
        <f>IF($H$1=852456,O29,"")</f>
      </c>
      <c r="P30" s="112">
        <f>IF($H$1=852456,P29,"")</f>
      </c>
      <c r="Q30" s="112">
        <f>IF($H$1=852456,Q29,"")</f>
      </c>
      <c r="R30" s="112">
        <f>IF($H$1=852456,R29,"")</f>
      </c>
      <c r="S30" s="60"/>
      <c r="T30" s="60"/>
      <c r="U30" s="60"/>
      <c r="V30" s="60"/>
      <c r="W30" s="60"/>
      <c r="X30" s="60"/>
      <c r="Y30" s="60"/>
      <c r="Z30" s="60"/>
      <c r="AA30" s="60"/>
      <c r="AB30" s="60"/>
      <c r="AC30" s="60"/>
      <c r="AD30" s="60"/>
      <c r="AE30" s="80"/>
      <c r="AF30" s="80"/>
      <c r="AG30" s="80"/>
      <c r="AH30" s="170">
        <v>22</v>
      </c>
      <c r="AI30" s="170">
        <v>7</v>
      </c>
      <c r="AJ30" s="170">
        <v>2</v>
      </c>
      <c r="AK30" s="170">
        <v>5</v>
      </c>
      <c r="AL30" s="170">
        <v>3</v>
      </c>
      <c r="AM30" s="170" t="s">
        <v>88</v>
      </c>
      <c r="AN30" s="1"/>
      <c r="AO30" s="1"/>
      <c r="AP30" s="1"/>
      <c r="AQ30" s="1"/>
      <c r="AR30" s="1"/>
    </row>
    <row r="31" spans="1:44" ht="21.75" customHeight="1">
      <c r="A31" s="91"/>
      <c r="C31" s="134">
        <f>O29^2</f>
        <v>25</v>
      </c>
      <c r="D31" s="134" t="s">
        <v>81</v>
      </c>
      <c r="E31" s="142">
        <v>2</v>
      </c>
      <c r="F31" s="144" t="s">
        <v>59</v>
      </c>
      <c r="G31" s="135">
        <f>O29*2</f>
        <v>10</v>
      </c>
      <c r="H31" s="134" t="s">
        <v>81</v>
      </c>
      <c r="I31" s="134" t="str">
        <f>R29</f>
        <v>a</v>
      </c>
      <c r="J31" s="138" t="s">
        <v>46</v>
      </c>
      <c r="K31" s="135" t="str">
        <f>R29</f>
        <v>a</v>
      </c>
      <c r="L31" s="142">
        <v>2</v>
      </c>
      <c r="M31" s="138" t="s">
        <v>79</v>
      </c>
      <c r="N31" s="143" t="s">
        <v>20</v>
      </c>
      <c r="O31" s="141"/>
      <c r="P31" s="141"/>
      <c r="Q31" s="198"/>
      <c r="R31" s="141"/>
      <c r="S31" s="143" t="s">
        <v>1</v>
      </c>
      <c r="T31" s="197">
        <v>2</v>
      </c>
      <c r="U31" s="60"/>
      <c r="V31" s="60"/>
      <c r="W31" s="60"/>
      <c r="X31" s="60"/>
      <c r="Y31" s="60"/>
      <c r="Z31" s="60"/>
      <c r="AA31" s="60"/>
      <c r="AB31" s="60"/>
      <c r="AC31" s="60"/>
      <c r="AD31" s="60"/>
      <c r="AE31" s="80"/>
      <c r="AF31" s="80"/>
      <c r="AG31" s="80"/>
      <c r="AH31" s="170">
        <v>23</v>
      </c>
      <c r="AI31" s="170">
        <v>11</v>
      </c>
      <c r="AJ31" s="170">
        <v>5</v>
      </c>
      <c r="AK31" s="170">
        <v>3</v>
      </c>
      <c r="AL31" s="170">
        <v>7</v>
      </c>
      <c r="AM31" s="170" t="s">
        <v>111</v>
      </c>
      <c r="AN31" s="1"/>
      <c r="AO31" s="1"/>
      <c r="AP31" s="1"/>
      <c r="AQ31" s="1"/>
      <c r="AR31" s="1"/>
    </row>
    <row r="32" spans="1:44" ht="12.7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80"/>
      <c r="AF32" s="80"/>
      <c r="AG32" s="80"/>
      <c r="AH32" s="170">
        <v>24</v>
      </c>
      <c r="AI32" s="170">
        <v>2</v>
      </c>
      <c r="AJ32" s="170">
        <v>3</v>
      </c>
      <c r="AK32" s="170">
        <v>5</v>
      </c>
      <c r="AL32" s="170">
        <v>11</v>
      </c>
      <c r="AM32" s="170" t="s">
        <v>110</v>
      </c>
      <c r="AN32" s="1"/>
      <c r="AO32" s="1"/>
      <c r="AP32" s="1"/>
      <c r="AQ32" s="1"/>
      <c r="AR32" s="1"/>
    </row>
    <row r="33" spans="1:44" ht="12.75" customHeight="1">
      <c r="A33" s="60"/>
      <c r="B33" s="60"/>
      <c r="C33" s="60"/>
      <c r="D33" s="60"/>
      <c r="E33" s="60"/>
      <c r="F33" s="60"/>
      <c r="G33" s="60"/>
      <c r="H33" s="60"/>
      <c r="I33" s="60"/>
      <c r="J33" s="60"/>
      <c r="K33" s="60"/>
      <c r="L33" s="60"/>
      <c r="M33" s="60"/>
      <c r="N33" s="60"/>
      <c r="O33" s="170">
        <f>Y11</f>
        <v>11</v>
      </c>
      <c r="P33" s="170" t="s">
        <v>81</v>
      </c>
      <c r="Q33" s="192" t="s">
        <v>59</v>
      </c>
      <c r="R33" s="170">
        <f>Y8</f>
        <v>7</v>
      </c>
      <c r="S33" s="170" t="str">
        <f>Y12</f>
        <v>a</v>
      </c>
      <c r="T33" s="60"/>
      <c r="U33" s="80"/>
      <c r="V33" s="60"/>
      <c r="W33" s="60"/>
      <c r="X33" s="60"/>
      <c r="Y33" s="60"/>
      <c r="Z33" s="60"/>
      <c r="AA33" s="60"/>
      <c r="AB33" s="60"/>
      <c r="AC33" s="60"/>
      <c r="AD33" s="60"/>
      <c r="AE33" s="80"/>
      <c r="AF33" s="80"/>
      <c r="AG33" s="80"/>
      <c r="AH33" s="170">
        <v>25</v>
      </c>
      <c r="AI33" s="170">
        <v>7</v>
      </c>
      <c r="AJ33" s="170">
        <v>2</v>
      </c>
      <c r="AK33" s="170">
        <v>3</v>
      </c>
      <c r="AL33" s="170">
        <v>5</v>
      </c>
      <c r="AM33" s="170" t="s">
        <v>90</v>
      </c>
      <c r="AN33" s="1"/>
      <c r="AO33" s="1"/>
      <c r="AP33" s="1"/>
      <c r="AQ33" s="1"/>
      <c r="AR33" s="1"/>
    </row>
    <row r="34" spans="1:44" ht="15.75" customHeight="1">
      <c r="A34" s="60"/>
      <c r="B34" s="60"/>
      <c r="C34" s="60"/>
      <c r="D34" s="60"/>
      <c r="E34" s="60"/>
      <c r="F34" s="60"/>
      <c r="G34" s="130"/>
      <c r="H34" s="60"/>
      <c r="I34" s="76"/>
      <c r="J34" s="76"/>
      <c r="K34" s="77"/>
      <c r="L34" s="76"/>
      <c r="M34" s="76"/>
      <c r="N34" s="78"/>
      <c r="O34" s="112">
        <f>IF($H$1=852456,O33,"")</f>
      </c>
      <c r="P34" s="112">
        <f>IF($H$1=852456,P33,"")</f>
      </c>
      <c r="Q34" s="112">
        <f>IF($H$1=852456,Q33,"")</f>
      </c>
      <c r="R34" s="112">
        <f>IF($H$1=852456,R33,"")</f>
      </c>
      <c r="S34" s="112">
        <f>IF($H$1=852456,S33,"")</f>
      </c>
      <c r="T34" s="60"/>
      <c r="U34" s="60"/>
      <c r="V34" s="60"/>
      <c r="W34" s="60"/>
      <c r="X34" s="60"/>
      <c r="Y34" s="60"/>
      <c r="Z34" s="60"/>
      <c r="AA34" s="60"/>
      <c r="AB34" s="60"/>
      <c r="AC34" s="60"/>
      <c r="AD34" s="60"/>
      <c r="AE34" s="80"/>
      <c r="AF34" s="80"/>
      <c r="AG34" s="80"/>
      <c r="AH34" s="170">
        <v>26</v>
      </c>
      <c r="AI34" s="170">
        <v>7</v>
      </c>
      <c r="AJ34" s="170">
        <v>5</v>
      </c>
      <c r="AK34" s="170">
        <v>3</v>
      </c>
      <c r="AL34" s="170">
        <v>11</v>
      </c>
      <c r="AM34" s="170" t="s">
        <v>91</v>
      </c>
      <c r="AN34" s="1"/>
      <c r="AO34" s="1"/>
      <c r="AP34" s="1"/>
      <c r="AQ34" s="1"/>
      <c r="AR34" s="1"/>
    </row>
    <row r="35" spans="1:44" ht="21.75" customHeight="1">
      <c r="A35" s="60"/>
      <c r="B35" s="134">
        <f>O33^2</f>
        <v>121</v>
      </c>
      <c r="C35" s="134" t="s">
        <v>81</v>
      </c>
      <c r="D35" s="142">
        <v>2</v>
      </c>
      <c r="E35" s="144" t="s">
        <v>59</v>
      </c>
      <c r="F35" s="134">
        <f>O33*R33*2</f>
        <v>154</v>
      </c>
      <c r="G35" s="137" t="s">
        <v>81</v>
      </c>
      <c r="H35" s="137" t="str">
        <f>S33</f>
        <v>a</v>
      </c>
      <c r="I35" s="138" t="s">
        <v>46</v>
      </c>
      <c r="J35" s="134">
        <f>R33^2</f>
        <v>49</v>
      </c>
      <c r="K35" s="135" t="str">
        <f>S33</f>
        <v>a</v>
      </c>
      <c r="L35" s="142">
        <v>2</v>
      </c>
      <c r="M35" s="138" t="s">
        <v>79</v>
      </c>
      <c r="N35" s="143" t="s">
        <v>20</v>
      </c>
      <c r="O35" s="141"/>
      <c r="P35" s="141"/>
      <c r="Q35" s="198"/>
      <c r="R35" s="141"/>
      <c r="S35" s="141"/>
      <c r="T35" s="143" t="s">
        <v>1</v>
      </c>
      <c r="U35" s="197">
        <v>2</v>
      </c>
      <c r="V35" s="60"/>
      <c r="W35" s="60"/>
      <c r="X35" s="60"/>
      <c r="Y35" s="60"/>
      <c r="Z35" s="60"/>
      <c r="AA35" s="60"/>
      <c r="AB35" s="60"/>
      <c r="AC35" s="60"/>
      <c r="AD35" s="60"/>
      <c r="AE35" s="80"/>
      <c r="AF35" s="80"/>
      <c r="AG35" s="80"/>
      <c r="AH35" s="170">
        <v>27</v>
      </c>
      <c r="AI35" s="170">
        <v>5</v>
      </c>
      <c r="AJ35" s="170">
        <v>3</v>
      </c>
      <c r="AK35" s="170">
        <v>7</v>
      </c>
      <c r="AL35" s="170">
        <v>2</v>
      </c>
      <c r="AM35" s="170" t="s">
        <v>0</v>
      </c>
      <c r="AN35" s="1"/>
      <c r="AO35" s="1"/>
      <c r="AP35" s="1"/>
      <c r="AQ35" s="1"/>
      <c r="AR35" s="1"/>
    </row>
    <row r="36" spans="1:44" ht="12.7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80"/>
      <c r="AF36" s="80"/>
      <c r="AG36" s="80"/>
      <c r="AH36" s="170">
        <v>28</v>
      </c>
      <c r="AI36" s="170">
        <v>2</v>
      </c>
      <c r="AJ36" s="170">
        <v>11</v>
      </c>
      <c r="AK36" s="170">
        <v>5</v>
      </c>
      <c r="AL36" s="170">
        <v>7</v>
      </c>
      <c r="AM36" s="170" t="s">
        <v>92</v>
      </c>
      <c r="AN36" s="1"/>
      <c r="AO36" s="1"/>
      <c r="AP36" s="1"/>
      <c r="AQ36" s="1"/>
      <c r="AR36" s="1"/>
    </row>
    <row r="37" spans="1:44" ht="12.75" customHeight="1">
      <c r="A37" s="60"/>
      <c r="B37" s="60"/>
      <c r="C37" s="60"/>
      <c r="D37" s="60"/>
      <c r="E37" s="60"/>
      <c r="F37" s="60"/>
      <c r="G37" s="60"/>
      <c r="H37" s="60"/>
      <c r="I37" s="60"/>
      <c r="J37" s="60"/>
      <c r="K37" s="60"/>
      <c r="L37" s="60"/>
      <c r="M37" s="60"/>
      <c r="N37" s="60"/>
      <c r="O37" s="170">
        <f>Y9</f>
        <v>5</v>
      </c>
      <c r="P37" s="170" t="s">
        <v>81</v>
      </c>
      <c r="Q37" s="192" t="s">
        <v>46</v>
      </c>
      <c r="R37" s="170">
        <f>Y11</f>
        <v>11</v>
      </c>
      <c r="S37" s="170" t="str">
        <f>Y12</f>
        <v>a</v>
      </c>
      <c r="T37" s="175"/>
      <c r="U37" s="175"/>
      <c r="V37" s="170">
        <f>O37</f>
        <v>5</v>
      </c>
      <c r="W37" s="170" t="s">
        <v>81</v>
      </c>
      <c r="X37" s="192" t="s">
        <v>59</v>
      </c>
      <c r="Y37" s="170">
        <f>R37</f>
        <v>11</v>
      </c>
      <c r="Z37" s="170" t="str">
        <f>S37</f>
        <v>a</v>
      </c>
      <c r="AA37" s="60"/>
      <c r="AB37" s="60"/>
      <c r="AC37" s="60"/>
      <c r="AD37" s="60"/>
      <c r="AE37" s="80"/>
      <c r="AF37" s="80"/>
      <c r="AG37" s="80"/>
      <c r="AH37" s="170">
        <v>29</v>
      </c>
      <c r="AI37" s="170">
        <v>7</v>
      </c>
      <c r="AJ37" s="170">
        <v>3</v>
      </c>
      <c r="AK37" s="170">
        <v>2</v>
      </c>
      <c r="AL37" s="170">
        <v>5</v>
      </c>
      <c r="AM37" s="170" t="s">
        <v>93</v>
      </c>
      <c r="AN37" s="1"/>
      <c r="AO37" s="1"/>
      <c r="AP37" s="1"/>
      <c r="AQ37" s="1"/>
      <c r="AR37" s="1"/>
    </row>
    <row r="38" spans="1:44" ht="18" customHeight="1">
      <c r="A38" s="60"/>
      <c r="B38" s="60"/>
      <c r="C38" s="60"/>
      <c r="D38" s="60"/>
      <c r="E38" s="60"/>
      <c r="F38" s="60"/>
      <c r="G38" s="130"/>
      <c r="H38" s="60"/>
      <c r="I38" s="76"/>
      <c r="J38" s="76"/>
      <c r="K38" s="77"/>
      <c r="L38" s="76"/>
      <c r="M38" s="76"/>
      <c r="N38" s="78"/>
      <c r="O38" s="112">
        <f>IF($H$1=852456,O37,"")</f>
      </c>
      <c r="P38" s="112">
        <f>IF($H$1=852456,P37,"")</f>
      </c>
      <c r="Q38" s="112">
        <f>IF($H$1=852456,Q37,"")</f>
      </c>
      <c r="R38" s="112">
        <f>IF($H$1=852456,R37,"")</f>
      </c>
      <c r="S38" s="112">
        <f>IF($H$1=852456,S37,"")</f>
      </c>
      <c r="T38" s="60"/>
      <c r="U38" s="78"/>
      <c r="V38" s="112">
        <f>IF($H$1=852456,V37,"")</f>
      </c>
      <c r="W38" s="112">
        <f>IF($H$1=852456,W37,"")</f>
      </c>
      <c r="X38" s="112">
        <f>IF($H$1=852456,X37,"")</f>
      </c>
      <c r="Y38" s="112">
        <f>IF($H$1=852456,Y37,"")</f>
      </c>
      <c r="Z38" s="112">
        <f>IF($H$1=852456,Z37,"")</f>
      </c>
      <c r="AA38" s="60"/>
      <c r="AB38" s="60"/>
      <c r="AC38" s="60"/>
      <c r="AD38" s="60"/>
      <c r="AE38" s="80"/>
      <c r="AF38" s="80"/>
      <c r="AG38" s="80"/>
      <c r="AH38" s="170">
        <v>30</v>
      </c>
      <c r="AI38" s="170">
        <v>7</v>
      </c>
      <c r="AJ38" s="170">
        <v>2</v>
      </c>
      <c r="AK38" s="170">
        <v>5</v>
      </c>
      <c r="AL38" s="170">
        <v>11</v>
      </c>
      <c r="AM38" s="170" t="s">
        <v>94</v>
      </c>
      <c r="AN38" s="1"/>
      <c r="AO38" s="1"/>
      <c r="AP38" s="1"/>
      <c r="AQ38" s="1"/>
      <c r="AR38" s="1"/>
    </row>
    <row r="39" spans="1:44" ht="21.75" customHeight="1">
      <c r="A39" s="60"/>
      <c r="B39" s="1"/>
      <c r="C39" s="1"/>
      <c r="D39" s="1"/>
      <c r="F39" s="134">
        <f>O37*V37</f>
        <v>25</v>
      </c>
      <c r="G39" s="134" t="s">
        <v>81</v>
      </c>
      <c r="H39" s="142">
        <v>2</v>
      </c>
      <c r="I39" s="144" t="s">
        <v>59</v>
      </c>
      <c r="J39" s="134">
        <f>R37*Y37</f>
        <v>121</v>
      </c>
      <c r="K39" s="135" t="str">
        <f>S37</f>
        <v>a</v>
      </c>
      <c r="L39" s="142">
        <v>2</v>
      </c>
      <c r="M39" s="138" t="s">
        <v>79</v>
      </c>
      <c r="N39" s="143" t="s">
        <v>20</v>
      </c>
      <c r="O39" s="141"/>
      <c r="P39" s="141"/>
      <c r="Q39" s="141"/>
      <c r="R39" s="141"/>
      <c r="S39" s="141"/>
      <c r="T39" s="143" t="s">
        <v>1</v>
      </c>
      <c r="U39" s="143" t="s">
        <v>20</v>
      </c>
      <c r="V39" s="141"/>
      <c r="W39" s="141"/>
      <c r="X39" s="141"/>
      <c r="Y39" s="141"/>
      <c r="Z39" s="141"/>
      <c r="AA39" s="143" t="s">
        <v>1</v>
      </c>
      <c r="AB39" s="60"/>
      <c r="AC39" s="60"/>
      <c r="AD39" s="60"/>
      <c r="AE39" s="80"/>
      <c r="AF39" s="80"/>
      <c r="AG39" s="80"/>
      <c r="AH39" s="170">
        <v>31</v>
      </c>
      <c r="AI39" s="170">
        <v>7</v>
      </c>
      <c r="AJ39" s="170">
        <v>5</v>
      </c>
      <c r="AK39" s="170">
        <v>3</v>
      </c>
      <c r="AL39" s="170">
        <v>11</v>
      </c>
      <c r="AM39" s="170" t="s">
        <v>95</v>
      </c>
      <c r="AN39" s="1"/>
      <c r="AO39" s="1"/>
      <c r="AP39" s="1"/>
      <c r="AQ39" s="1"/>
      <c r="AR39" s="1"/>
    </row>
    <row r="40" spans="1:44" ht="12.7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80"/>
      <c r="AF40" s="80"/>
      <c r="AG40" s="80"/>
      <c r="AH40" s="170">
        <v>32</v>
      </c>
      <c r="AI40" s="170">
        <v>5</v>
      </c>
      <c r="AJ40" s="170">
        <v>3</v>
      </c>
      <c r="AK40" s="170">
        <v>11</v>
      </c>
      <c r="AL40" s="170">
        <v>7</v>
      </c>
      <c r="AM40" s="170" t="s">
        <v>96</v>
      </c>
      <c r="AN40" s="1"/>
      <c r="AO40" s="1"/>
      <c r="AP40" s="1"/>
      <c r="AQ40" s="1"/>
      <c r="AR40" s="1"/>
    </row>
    <row r="41" spans="1:44" ht="12.75">
      <c r="A41" s="60"/>
      <c r="B41" s="60"/>
      <c r="C41" s="60"/>
      <c r="D41" s="60"/>
      <c r="E41" s="60"/>
      <c r="F41" s="60"/>
      <c r="G41" s="60"/>
      <c r="H41" s="60"/>
      <c r="I41" s="60"/>
      <c r="J41" s="60"/>
      <c r="K41" s="60"/>
      <c r="L41" s="60"/>
      <c r="M41" s="60"/>
      <c r="N41" s="60"/>
      <c r="O41" s="170">
        <f>Y8</f>
        <v>7</v>
      </c>
      <c r="P41" s="170" t="s">
        <v>81</v>
      </c>
      <c r="Q41" s="170">
        <f>2</f>
        <v>2</v>
      </c>
      <c r="R41" s="192" t="s">
        <v>46</v>
      </c>
      <c r="S41" s="170">
        <f>Y10</f>
        <v>3</v>
      </c>
      <c r="T41" s="170" t="str">
        <f>Y12</f>
        <v>a</v>
      </c>
      <c r="U41" s="175"/>
      <c r="V41" s="175"/>
      <c r="W41" s="170">
        <f>O41</f>
        <v>7</v>
      </c>
      <c r="X41" s="170" t="s">
        <v>81</v>
      </c>
      <c r="Y41" s="170">
        <f>2</f>
        <v>2</v>
      </c>
      <c r="Z41" s="192" t="s">
        <v>59</v>
      </c>
      <c r="AA41" s="170">
        <f>S41</f>
        <v>3</v>
      </c>
      <c r="AB41" s="170" t="str">
        <f>T41</f>
        <v>a</v>
      </c>
      <c r="AC41" s="60"/>
      <c r="AD41" s="60"/>
      <c r="AE41" s="80"/>
      <c r="AF41" s="80"/>
      <c r="AG41" s="80"/>
      <c r="AH41" s="170">
        <v>33</v>
      </c>
      <c r="AI41" s="170">
        <v>7</v>
      </c>
      <c r="AJ41" s="170">
        <v>3</v>
      </c>
      <c r="AK41" s="170">
        <v>11</v>
      </c>
      <c r="AL41" s="170">
        <v>5</v>
      </c>
      <c r="AM41" s="170" t="s">
        <v>97</v>
      </c>
      <c r="AN41" s="1"/>
      <c r="AO41" s="1"/>
      <c r="AP41" s="1"/>
      <c r="AQ41" s="1"/>
      <c r="AR41" s="1"/>
    </row>
    <row r="42" spans="1:44" ht="12.75">
      <c r="A42" s="60"/>
      <c r="B42" s="60"/>
      <c r="C42" s="60"/>
      <c r="D42" s="60"/>
      <c r="E42" s="60"/>
      <c r="F42" s="60"/>
      <c r="G42" s="130"/>
      <c r="H42" s="60"/>
      <c r="I42" s="76"/>
      <c r="J42" s="76"/>
      <c r="K42" s="77"/>
      <c r="L42" s="76"/>
      <c r="M42" s="76"/>
      <c r="N42" s="78"/>
      <c r="O42" s="112">
        <f aca="true" t="shared" si="0" ref="O42:T42">IF($H$1=852456,O41,"")</f>
      </c>
      <c r="P42" s="112">
        <f t="shared" si="0"/>
      </c>
      <c r="Q42" s="112">
        <f t="shared" si="0"/>
      </c>
      <c r="R42" s="112">
        <f t="shared" si="0"/>
      </c>
      <c r="S42" s="112">
        <f t="shared" si="0"/>
      </c>
      <c r="T42" s="112">
        <f t="shared" si="0"/>
      </c>
      <c r="U42" s="60"/>
      <c r="V42" s="78"/>
      <c r="W42" s="112">
        <f aca="true" t="shared" si="1" ref="W42:AB42">IF($H$1=852456,W41,"")</f>
      </c>
      <c r="X42" s="112">
        <f t="shared" si="1"/>
      </c>
      <c r="Y42" s="112">
        <f t="shared" si="1"/>
      </c>
      <c r="Z42" s="112">
        <f t="shared" si="1"/>
      </c>
      <c r="AA42" s="112">
        <f t="shared" si="1"/>
      </c>
      <c r="AB42" s="112">
        <f t="shared" si="1"/>
      </c>
      <c r="AC42" s="60"/>
      <c r="AD42" s="60"/>
      <c r="AE42" s="80"/>
      <c r="AF42" s="80"/>
      <c r="AG42" s="80"/>
      <c r="AH42" s="170">
        <v>34</v>
      </c>
      <c r="AI42" s="170">
        <v>7</v>
      </c>
      <c r="AJ42" s="170">
        <v>2</v>
      </c>
      <c r="AK42" s="170">
        <v>5</v>
      </c>
      <c r="AL42" s="170">
        <v>11</v>
      </c>
      <c r="AM42" s="170" t="s">
        <v>98</v>
      </c>
      <c r="AN42" s="1"/>
      <c r="AO42" s="1"/>
      <c r="AP42" s="1"/>
      <c r="AQ42" s="1"/>
      <c r="AR42" s="1"/>
    </row>
    <row r="43" spans="1:44" ht="21.75" customHeight="1">
      <c r="A43" s="60"/>
      <c r="B43" s="60"/>
      <c r="C43" s="60"/>
      <c r="D43" s="60"/>
      <c r="E43" s="60"/>
      <c r="F43" s="134">
        <f>O41*W41</f>
        <v>49</v>
      </c>
      <c r="G43" s="134" t="s">
        <v>81</v>
      </c>
      <c r="H43" s="142">
        <v>4</v>
      </c>
      <c r="I43" s="144" t="s">
        <v>59</v>
      </c>
      <c r="J43" s="134">
        <f>S41*AA41</f>
        <v>9</v>
      </c>
      <c r="K43" s="135" t="str">
        <f>T41</f>
        <v>a</v>
      </c>
      <c r="L43" s="142">
        <v>2</v>
      </c>
      <c r="M43" s="138" t="s">
        <v>79</v>
      </c>
      <c r="N43" s="143" t="s">
        <v>20</v>
      </c>
      <c r="O43" s="141"/>
      <c r="P43" s="141"/>
      <c r="Q43" s="195"/>
      <c r="R43" s="199"/>
      <c r="S43" s="141"/>
      <c r="T43" s="141"/>
      <c r="U43" s="143" t="s">
        <v>1</v>
      </c>
      <c r="V43" s="143" t="s">
        <v>20</v>
      </c>
      <c r="W43" s="141"/>
      <c r="X43" s="141"/>
      <c r="Y43" s="196"/>
      <c r="Z43" s="198"/>
      <c r="AA43" s="141"/>
      <c r="AB43" s="141"/>
      <c r="AC43" s="143" t="s">
        <v>1</v>
      </c>
      <c r="AD43" s="60"/>
      <c r="AE43" s="80"/>
      <c r="AF43" s="80"/>
      <c r="AG43" s="80"/>
      <c r="AH43" s="170">
        <v>35</v>
      </c>
      <c r="AI43" s="170">
        <v>11</v>
      </c>
      <c r="AJ43" s="170">
        <v>5</v>
      </c>
      <c r="AK43" s="170">
        <v>3</v>
      </c>
      <c r="AL43" s="170">
        <v>7</v>
      </c>
      <c r="AM43" s="170" t="s">
        <v>99</v>
      </c>
      <c r="AN43" s="1"/>
      <c r="AO43" s="1"/>
      <c r="AP43" s="1"/>
      <c r="AQ43" s="1"/>
      <c r="AR43" s="1"/>
    </row>
    <row r="44" spans="1:44" ht="13.5" customHeight="1">
      <c r="A44" s="60"/>
      <c r="B44" s="60"/>
      <c r="C44" s="60"/>
      <c r="D44" s="60"/>
      <c r="E44" s="60"/>
      <c r="F44" s="60"/>
      <c r="G44" s="60"/>
      <c r="H44" s="60"/>
      <c r="I44" s="60"/>
      <c r="J44" s="60"/>
      <c r="K44" s="60"/>
      <c r="L44" s="60"/>
      <c r="M44" s="60"/>
      <c r="N44" s="60"/>
      <c r="O44" s="60"/>
      <c r="P44" s="60"/>
      <c r="Q44" s="194"/>
      <c r="R44" s="60"/>
      <c r="S44" s="60"/>
      <c r="T44" s="60"/>
      <c r="U44" s="60"/>
      <c r="V44" s="60"/>
      <c r="W44" s="60"/>
      <c r="X44" s="60"/>
      <c r="Y44" s="60"/>
      <c r="Z44" s="60"/>
      <c r="AA44" s="60"/>
      <c r="AB44" s="60"/>
      <c r="AC44" s="60"/>
      <c r="AD44" s="60"/>
      <c r="AE44" s="80"/>
      <c r="AF44" s="80"/>
      <c r="AG44" s="80"/>
      <c r="AH44" s="170">
        <v>36</v>
      </c>
      <c r="AI44" s="170">
        <v>2</v>
      </c>
      <c r="AJ44" s="170">
        <v>3</v>
      </c>
      <c r="AK44" s="170">
        <v>5</v>
      </c>
      <c r="AL44" s="170">
        <v>11</v>
      </c>
      <c r="AM44" s="170" t="s">
        <v>100</v>
      </c>
      <c r="AN44" s="1"/>
      <c r="AO44" s="1"/>
      <c r="AP44" s="1"/>
      <c r="AQ44" s="1"/>
      <c r="AR44" s="1"/>
    </row>
    <row r="45" spans="1:44" ht="12.7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80"/>
      <c r="AF45" s="80"/>
      <c r="AG45" s="80"/>
      <c r="AH45" s="170">
        <v>37</v>
      </c>
      <c r="AI45" s="170">
        <v>7</v>
      </c>
      <c r="AJ45" s="170">
        <v>2</v>
      </c>
      <c r="AK45" s="170">
        <v>3</v>
      </c>
      <c r="AL45" s="170">
        <v>11</v>
      </c>
      <c r="AM45" s="170" t="s">
        <v>101</v>
      </c>
      <c r="AN45" s="1"/>
      <c r="AO45" s="1"/>
      <c r="AP45" s="1"/>
      <c r="AQ45" s="1"/>
      <c r="AR45" s="1"/>
    </row>
    <row r="46" spans="1:44" ht="12.7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80"/>
      <c r="AF46" s="80"/>
      <c r="AG46" s="80"/>
      <c r="AH46" s="170">
        <v>38</v>
      </c>
      <c r="AI46" s="170">
        <v>7</v>
      </c>
      <c r="AJ46" s="170">
        <v>5</v>
      </c>
      <c r="AK46" s="170">
        <v>3</v>
      </c>
      <c r="AL46" s="170">
        <v>11</v>
      </c>
      <c r="AM46" s="170" t="s">
        <v>102</v>
      </c>
      <c r="AN46" s="1"/>
      <c r="AO46" s="1"/>
      <c r="AP46" s="1"/>
      <c r="AQ46" s="1"/>
      <c r="AR46" s="1"/>
    </row>
    <row r="47" spans="1:44" ht="12.7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80"/>
      <c r="AF47" s="80"/>
      <c r="AG47" s="80"/>
      <c r="AH47" s="175"/>
      <c r="AI47" s="175"/>
      <c r="AJ47" s="175"/>
      <c r="AK47" s="175"/>
      <c r="AL47" s="175"/>
      <c r="AM47" s="175"/>
      <c r="AN47" s="1"/>
      <c r="AO47" s="1"/>
      <c r="AP47" s="1"/>
      <c r="AQ47" s="1"/>
      <c r="AR47" s="1"/>
    </row>
    <row r="48" spans="1:44" ht="12.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80"/>
      <c r="AF48" s="80"/>
      <c r="AG48" s="80"/>
      <c r="AH48" s="175"/>
      <c r="AI48" s="175"/>
      <c r="AJ48" s="175"/>
      <c r="AK48" s="175"/>
      <c r="AL48" s="175"/>
      <c r="AM48" s="175"/>
      <c r="AN48" s="1"/>
      <c r="AO48" s="1"/>
      <c r="AP48" s="1"/>
      <c r="AQ48" s="1"/>
      <c r="AR48" s="1"/>
    </row>
    <row r="49" spans="1:44" ht="14.2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80"/>
      <c r="AF49" s="80"/>
      <c r="AG49" s="80"/>
      <c r="AH49" s="175"/>
      <c r="AI49" s="175"/>
      <c r="AJ49" s="175"/>
      <c r="AK49" s="175"/>
      <c r="AL49" s="175"/>
      <c r="AM49" s="175"/>
      <c r="AN49" s="1"/>
      <c r="AO49" s="1"/>
      <c r="AP49" s="1"/>
      <c r="AQ49" s="1"/>
      <c r="AR49" s="1"/>
    </row>
    <row r="50" spans="1:44" ht="12.7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80"/>
      <c r="AF50" s="80"/>
      <c r="AG50" s="80"/>
      <c r="AH50" s="175"/>
      <c r="AI50" s="175"/>
      <c r="AJ50" s="175"/>
      <c r="AK50" s="175"/>
      <c r="AL50" s="175"/>
      <c r="AM50" s="175"/>
      <c r="AN50" s="1"/>
      <c r="AO50" s="1"/>
      <c r="AP50" s="1"/>
      <c r="AQ50" s="1"/>
      <c r="AR50" s="1"/>
    </row>
    <row r="51" spans="1:44" ht="12.7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80"/>
      <c r="AF51" s="80"/>
      <c r="AG51" s="80"/>
      <c r="AH51" s="175"/>
      <c r="AI51" s="175"/>
      <c r="AJ51" s="175"/>
      <c r="AK51" s="175"/>
      <c r="AL51" s="175"/>
      <c r="AM51" s="175"/>
      <c r="AN51" s="1"/>
      <c r="AO51" s="1"/>
      <c r="AP51" s="1"/>
      <c r="AQ51" s="1"/>
      <c r="AR51" s="1"/>
    </row>
    <row r="52" spans="1:44" ht="12.7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80"/>
      <c r="AF52" s="80"/>
      <c r="AG52" s="80"/>
      <c r="AH52" s="175"/>
      <c r="AI52" s="175"/>
      <c r="AJ52" s="175"/>
      <c r="AK52" s="175"/>
      <c r="AL52" s="175"/>
      <c r="AM52" s="175"/>
      <c r="AN52" s="1"/>
      <c r="AO52" s="1"/>
      <c r="AP52" s="1"/>
      <c r="AQ52" s="1"/>
      <c r="AR52" s="1"/>
    </row>
    <row r="53" spans="1:44" ht="12.75" customHeight="1">
      <c r="A53" s="60"/>
      <c r="B53" s="15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80"/>
      <c r="AF53" s="80"/>
      <c r="AG53" s="80"/>
      <c r="AH53" s="175"/>
      <c r="AI53" s="175"/>
      <c r="AJ53" s="175"/>
      <c r="AK53" s="175"/>
      <c r="AL53" s="175"/>
      <c r="AM53" s="175"/>
      <c r="AN53" s="1"/>
      <c r="AO53" s="1"/>
      <c r="AP53" s="1"/>
      <c r="AQ53" s="1"/>
      <c r="AR53" s="1"/>
    </row>
    <row r="54" spans="1:44" ht="14.25" customHeight="1">
      <c r="A54" s="60"/>
      <c r="B54" s="159"/>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80"/>
      <c r="AF54" s="80"/>
      <c r="AG54" s="80"/>
      <c r="AH54" s="175"/>
      <c r="AI54" s="175"/>
      <c r="AJ54" s="175"/>
      <c r="AK54" s="175"/>
      <c r="AL54" s="175"/>
      <c r="AM54" s="175"/>
      <c r="AN54" s="1"/>
      <c r="AO54" s="1"/>
      <c r="AP54" s="1"/>
      <c r="AQ54" s="1"/>
      <c r="AR54" s="1"/>
    </row>
    <row r="55" spans="1:44" ht="12.7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80"/>
      <c r="AF55" s="80"/>
      <c r="AG55" s="80"/>
      <c r="AH55" s="175"/>
      <c r="AI55" s="175"/>
      <c r="AJ55" s="175"/>
      <c r="AK55" s="175"/>
      <c r="AL55" s="175"/>
      <c r="AM55" s="175"/>
      <c r="AN55" s="1"/>
      <c r="AO55" s="1"/>
      <c r="AP55" s="1"/>
      <c r="AQ55" s="1"/>
      <c r="AR55" s="1"/>
    </row>
    <row r="56" spans="1:44" ht="12.7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80"/>
      <c r="AF56" s="80"/>
      <c r="AG56" s="80"/>
      <c r="AH56" s="175"/>
      <c r="AI56" s="175"/>
      <c r="AJ56" s="175"/>
      <c r="AK56" s="175"/>
      <c r="AL56" s="175"/>
      <c r="AM56" s="175"/>
      <c r="AN56" s="1"/>
      <c r="AO56" s="1"/>
      <c r="AP56" s="1"/>
      <c r="AQ56" s="1"/>
      <c r="AR56" s="1"/>
    </row>
    <row r="57" spans="1:44" ht="12.75">
      <c r="A57" s="60"/>
      <c r="B57" s="60"/>
      <c r="C57" s="60"/>
      <c r="D57" s="91"/>
      <c r="E57" s="92"/>
      <c r="F57" s="60"/>
      <c r="G57" s="60"/>
      <c r="H57" s="91"/>
      <c r="I57" s="91"/>
      <c r="J57" s="60"/>
      <c r="K57" s="60"/>
      <c r="L57" s="60"/>
      <c r="M57" s="60"/>
      <c r="N57" s="60"/>
      <c r="O57" s="60"/>
      <c r="P57" s="60"/>
      <c r="Q57" s="60"/>
      <c r="R57" s="60"/>
      <c r="S57" s="60"/>
      <c r="T57" s="60"/>
      <c r="U57" s="60"/>
      <c r="V57" s="60"/>
      <c r="W57" s="60"/>
      <c r="X57" s="60"/>
      <c r="Y57" s="58"/>
      <c r="Z57" s="80"/>
      <c r="AA57" s="80"/>
      <c r="AB57" s="80"/>
      <c r="AC57" s="80"/>
      <c r="AD57" s="80"/>
      <c r="AE57" s="80"/>
      <c r="AF57" s="80"/>
      <c r="AG57" s="80"/>
      <c r="AH57" s="175"/>
      <c r="AI57" s="175"/>
      <c r="AJ57" s="175"/>
      <c r="AK57" s="175"/>
      <c r="AL57" s="175"/>
      <c r="AM57" s="175"/>
      <c r="AN57" s="1"/>
      <c r="AO57" s="1"/>
      <c r="AP57" s="1"/>
      <c r="AQ57" s="1"/>
      <c r="AR57" s="1"/>
    </row>
    <row r="58" spans="1:44" ht="18" customHeight="1">
      <c r="A58" s="60"/>
      <c r="B58" s="60"/>
      <c r="C58" s="93"/>
      <c r="D58" s="91"/>
      <c r="E58" s="93"/>
      <c r="F58" s="146"/>
      <c r="G58" s="146"/>
      <c r="H58" s="93"/>
      <c r="I58" s="91"/>
      <c r="J58" s="60"/>
      <c r="K58" s="60"/>
      <c r="L58" s="60"/>
      <c r="M58" s="60"/>
      <c r="N58" s="60"/>
      <c r="O58" s="60"/>
      <c r="P58" s="60"/>
      <c r="Q58" s="60"/>
      <c r="R58" s="60"/>
      <c r="S58" s="60"/>
      <c r="T58" s="60"/>
      <c r="U58" s="60"/>
      <c r="V58" s="60"/>
      <c r="W58" s="60"/>
      <c r="X58" s="60"/>
      <c r="Y58" s="118"/>
      <c r="Z58" s="80"/>
      <c r="AA58" s="80"/>
      <c r="AB58" s="80"/>
      <c r="AC58" s="80"/>
      <c r="AD58" s="80"/>
      <c r="AE58" s="80"/>
      <c r="AF58" s="80"/>
      <c r="AG58" s="80"/>
      <c r="AH58" s="80"/>
      <c r="AI58" s="80"/>
      <c r="AJ58" s="80"/>
      <c r="AK58" s="80"/>
      <c r="AL58" s="80"/>
      <c r="AM58" s="80"/>
      <c r="AN58" s="1"/>
      <c r="AO58" s="1"/>
      <c r="AP58" s="1"/>
      <c r="AQ58" s="1"/>
      <c r="AR58" s="1"/>
    </row>
    <row r="59" spans="1:44" ht="18">
      <c r="A59" s="60"/>
      <c r="B59" s="60"/>
      <c r="C59" s="94"/>
      <c r="D59" s="91"/>
      <c r="E59" s="94"/>
      <c r="F59" s="146"/>
      <c r="G59" s="146"/>
      <c r="H59" s="94"/>
      <c r="I59" s="93"/>
      <c r="J59" s="60"/>
      <c r="K59" s="60"/>
      <c r="L59" s="60"/>
      <c r="M59" s="60"/>
      <c r="N59" s="60"/>
      <c r="O59" s="60"/>
      <c r="P59" s="60"/>
      <c r="Q59" s="60"/>
      <c r="R59" s="60"/>
      <c r="S59" s="60"/>
      <c r="T59" s="60"/>
      <c r="U59" s="60"/>
      <c r="V59" s="60"/>
      <c r="W59" s="60"/>
      <c r="X59" s="60"/>
      <c r="Y59" s="118"/>
      <c r="Z59" s="80"/>
      <c r="AA59" s="80"/>
      <c r="AB59" s="80"/>
      <c r="AC59" s="80"/>
      <c r="AD59" s="80"/>
      <c r="AE59" s="80"/>
      <c r="AF59" s="80"/>
      <c r="AG59" s="80"/>
      <c r="AH59" s="80"/>
      <c r="AI59" s="80"/>
      <c r="AJ59" s="80"/>
      <c r="AK59" s="80"/>
      <c r="AL59" s="80"/>
      <c r="AM59" s="80"/>
      <c r="AN59" s="1"/>
      <c r="AO59" s="1"/>
      <c r="AP59" s="1"/>
      <c r="AQ59" s="1"/>
      <c r="AR59" s="1"/>
    </row>
    <row r="60" spans="1:44" ht="18">
      <c r="A60" s="60"/>
      <c r="B60" s="60"/>
      <c r="C60" s="93"/>
      <c r="D60" s="60"/>
      <c r="E60" s="93"/>
      <c r="F60" s="146"/>
      <c r="G60" s="146"/>
      <c r="H60" s="93"/>
      <c r="I60" s="60"/>
      <c r="J60" s="60"/>
      <c r="K60" s="60"/>
      <c r="L60" s="60"/>
      <c r="M60" s="60"/>
      <c r="N60" s="60"/>
      <c r="O60" s="60"/>
      <c r="P60" s="60"/>
      <c r="Q60" s="60"/>
      <c r="R60" s="60"/>
      <c r="S60" s="60"/>
      <c r="T60" s="60"/>
      <c r="U60" s="60"/>
      <c r="V60" s="60"/>
      <c r="W60" s="60"/>
      <c r="X60" s="60"/>
      <c r="Y60" s="60"/>
      <c r="Z60" s="80"/>
      <c r="AA60" s="80"/>
      <c r="AB60" s="80"/>
      <c r="AC60" s="80"/>
      <c r="AD60" s="80"/>
      <c r="AE60" s="80"/>
      <c r="AF60" s="80"/>
      <c r="AG60" s="80"/>
      <c r="AH60" s="80"/>
      <c r="AI60" s="80"/>
      <c r="AJ60" s="80"/>
      <c r="AK60" s="80"/>
      <c r="AL60" s="80"/>
      <c r="AM60" s="80"/>
      <c r="AN60" s="1"/>
      <c r="AO60" s="1"/>
      <c r="AP60" s="1"/>
      <c r="AQ60" s="1"/>
      <c r="AR60" s="1"/>
    </row>
    <row r="61" spans="1:44" ht="12.75">
      <c r="A61" s="60"/>
      <c r="B61" s="60"/>
      <c r="C61" s="60"/>
      <c r="D61" s="60"/>
      <c r="E61" s="61"/>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1"/>
      <c r="AO61" s="1"/>
      <c r="AP61" s="1"/>
      <c r="AQ61" s="1"/>
      <c r="AR61" s="1"/>
    </row>
    <row r="62" spans="1:44" ht="12.75">
      <c r="A62" s="60"/>
      <c r="B62" s="60"/>
      <c r="C62" s="60"/>
      <c r="D62" s="60"/>
      <c r="E62" s="60"/>
      <c r="F62" s="60"/>
      <c r="G62" s="60"/>
      <c r="H62" s="61"/>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1"/>
      <c r="AO62" s="1"/>
      <c r="AP62" s="1"/>
      <c r="AQ62" s="1"/>
      <c r="AR62" s="1"/>
    </row>
    <row r="63" spans="1:44" ht="12.75">
      <c r="A63" s="60"/>
      <c r="B63" s="60"/>
      <c r="C63" s="60"/>
      <c r="D63" s="60"/>
      <c r="E63" s="60"/>
      <c r="F63" s="60"/>
      <c r="G63" s="60"/>
      <c r="H63" s="61"/>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1"/>
      <c r="AO63" s="1"/>
      <c r="AP63" s="1"/>
      <c r="AQ63" s="1"/>
      <c r="AR63" s="1"/>
    </row>
    <row r="64" spans="1:44" ht="15">
      <c r="A64" s="60"/>
      <c r="B64" s="60"/>
      <c r="C64" s="60"/>
      <c r="D64" s="60"/>
      <c r="E64" s="60"/>
      <c r="F64" s="76"/>
      <c r="G64" s="76"/>
      <c r="H64" s="77"/>
      <c r="I64" s="79"/>
      <c r="J64" s="95"/>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1"/>
      <c r="AO64" s="1"/>
      <c r="AP64" s="1"/>
      <c r="AQ64" s="1"/>
      <c r="AR64" s="1"/>
    </row>
    <row r="65" spans="1:44" ht="12.75">
      <c r="A65" s="60"/>
      <c r="B65" s="60"/>
      <c r="C65" s="60"/>
      <c r="D65" s="91"/>
      <c r="E65" s="92"/>
      <c r="F65" s="60"/>
      <c r="G65" s="60"/>
      <c r="H65" s="91"/>
      <c r="I65" s="91"/>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91"/>
      <c r="AI65" s="60"/>
      <c r="AJ65" s="60"/>
      <c r="AK65" s="60"/>
      <c r="AL65" s="60"/>
      <c r="AM65" s="60"/>
      <c r="AN65" s="1"/>
      <c r="AO65" s="1"/>
      <c r="AP65" s="1"/>
      <c r="AQ65" s="1"/>
      <c r="AR65" s="1"/>
    </row>
    <row r="66" spans="1:44" ht="18" customHeight="1">
      <c r="A66" s="60"/>
      <c r="B66" s="60"/>
      <c r="C66" s="60"/>
      <c r="D66" s="91"/>
      <c r="E66" s="93"/>
      <c r="F66" s="146"/>
      <c r="G66" s="146"/>
      <c r="H66" s="93"/>
      <c r="I66" s="146"/>
      <c r="J66" s="60"/>
      <c r="K66" s="60"/>
      <c r="L66" s="60"/>
      <c r="M66" s="60"/>
      <c r="N66" s="60"/>
      <c r="O66" s="60"/>
      <c r="P66" s="60"/>
      <c r="Q66" s="60"/>
      <c r="R66" s="60"/>
      <c r="S66" s="60"/>
      <c r="T66" s="60"/>
      <c r="U66" s="60"/>
      <c r="V66" s="60"/>
      <c r="W66" s="60"/>
      <c r="X66" s="60"/>
      <c r="Y66" s="60"/>
      <c r="Z66" s="60"/>
      <c r="AA66" s="117"/>
      <c r="AB66" s="118"/>
      <c r="AC66" s="118"/>
      <c r="AD66" s="118"/>
      <c r="AE66" s="60"/>
      <c r="AF66" s="60"/>
      <c r="AG66" s="60"/>
      <c r="AH66" s="91"/>
      <c r="AI66" s="60"/>
      <c r="AJ66" s="60"/>
      <c r="AK66" s="60"/>
      <c r="AL66" s="60"/>
      <c r="AM66" s="60"/>
      <c r="AN66" s="1"/>
      <c r="AO66" s="1"/>
      <c r="AP66" s="1"/>
      <c r="AQ66" s="1"/>
      <c r="AR66" s="1"/>
    </row>
    <row r="67" spans="1:44" ht="12.75">
      <c r="A67" s="60"/>
      <c r="B67" s="60"/>
      <c r="C67" s="60"/>
      <c r="D67" s="91"/>
      <c r="E67" s="94"/>
      <c r="F67" s="146"/>
      <c r="G67" s="146"/>
      <c r="H67" s="94"/>
      <c r="I67" s="146"/>
      <c r="J67" s="60"/>
      <c r="K67" s="60"/>
      <c r="L67" s="60"/>
      <c r="M67" s="60"/>
      <c r="N67" s="60"/>
      <c r="O67" s="60"/>
      <c r="P67" s="60"/>
      <c r="Q67" s="60"/>
      <c r="R67" s="60"/>
      <c r="S67" s="60"/>
      <c r="T67" s="60"/>
      <c r="U67" s="60"/>
      <c r="V67" s="60"/>
      <c r="W67" s="60"/>
      <c r="X67" s="60"/>
      <c r="Y67" s="60"/>
      <c r="Z67" s="60"/>
      <c r="AA67" s="118"/>
      <c r="AB67" s="118"/>
      <c r="AC67" s="118"/>
      <c r="AD67" s="118"/>
      <c r="AE67" s="60"/>
      <c r="AF67" s="60"/>
      <c r="AG67" s="60"/>
      <c r="AH67" s="91"/>
      <c r="AI67" s="60"/>
      <c r="AJ67" s="60"/>
      <c r="AK67" s="60"/>
      <c r="AL67" s="60"/>
      <c r="AM67" s="60"/>
      <c r="AN67" s="1"/>
      <c r="AO67" s="1"/>
      <c r="AP67" s="1"/>
      <c r="AQ67" s="1"/>
      <c r="AR67" s="1"/>
    </row>
    <row r="68" spans="1:44" ht="18">
      <c r="A68" s="60"/>
      <c r="B68" s="60"/>
      <c r="C68" s="60"/>
      <c r="D68" s="60"/>
      <c r="E68" s="93"/>
      <c r="F68" s="146"/>
      <c r="G68" s="146"/>
      <c r="H68" s="93"/>
      <c r="I68" s="146"/>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1"/>
      <c r="AO68" s="1"/>
      <c r="AP68" s="1"/>
      <c r="AQ68" s="1"/>
      <c r="AR68" s="1"/>
    </row>
    <row r="69" spans="1:44" ht="12.75">
      <c r="A69" s="60"/>
      <c r="B69" s="60"/>
      <c r="C69" s="60"/>
      <c r="D69" s="60"/>
      <c r="E69" s="61"/>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1"/>
      <c r="AO69" s="1"/>
      <c r="AP69" s="1"/>
      <c r="AQ69" s="1"/>
      <c r="AR69" s="1"/>
    </row>
    <row r="70" spans="1:44" ht="12.75">
      <c r="A70" s="60"/>
      <c r="B70" s="60"/>
      <c r="C70" s="60"/>
      <c r="D70" s="60"/>
      <c r="E70" s="60"/>
      <c r="F70" s="60"/>
      <c r="G70" s="60"/>
      <c r="H70" s="61"/>
      <c r="I70" s="60"/>
      <c r="J70" s="60"/>
      <c r="K70" s="60"/>
      <c r="L70" s="96"/>
      <c r="M70" s="80"/>
      <c r="N70" s="80"/>
      <c r="O70" s="80"/>
      <c r="P70" s="96"/>
      <c r="Q70" s="80"/>
      <c r="R70" s="80"/>
      <c r="S70" s="80"/>
      <c r="T70" s="96"/>
      <c r="U70" s="80"/>
      <c r="V70" s="80"/>
      <c r="W70" s="60"/>
      <c r="X70" s="60"/>
      <c r="Y70" s="60"/>
      <c r="Z70" s="60"/>
      <c r="AA70" s="60"/>
      <c r="AB70" s="60"/>
      <c r="AC70" s="60"/>
      <c r="AD70" s="60"/>
      <c r="AE70" s="60"/>
      <c r="AF70" s="60"/>
      <c r="AG70" s="60"/>
      <c r="AH70" s="60"/>
      <c r="AI70" s="60"/>
      <c r="AJ70" s="60"/>
      <c r="AK70" s="60"/>
      <c r="AL70" s="60"/>
      <c r="AM70" s="60"/>
      <c r="AN70" s="1"/>
      <c r="AO70" s="1"/>
      <c r="AP70" s="1"/>
      <c r="AQ70" s="1"/>
      <c r="AR70" s="1"/>
    </row>
    <row r="71" spans="1:44" ht="15">
      <c r="A71" s="60"/>
      <c r="B71" s="60"/>
      <c r="C71" s="115"/>
      <c r="D71" s="60"/>
      <c r="E71" s="60"/>
      <c r="F71" s="60"/>
      <c r="G71" s="60"/>
      <c r="H71" s="61"/>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1"/>
      <c r="AO71" s="1"/>
      <c r="AP71" s="1"/>
      <c r="AQ71" s="1"/>
      <c r="AR71" s="1"/>
    </row>
    <row r="72" spans="1:44" ht="12.7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1"/>
      <c r="AO72" s="1"/>
      <c r="AP72" s="1"/>
      <c r="AQ72" s="1"/>
      <c r="AR72" s="1"/>
    </row>
    <row r="73" spans="1:44" ht="12.7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1"/>
      <c r="AO73" s="1"/>
      <c r="AP73" s="1"/>
      <c r="AQ73" s="1"/>
      <c r="AR73" s="1"/>
    </row>
    <row r="74" spans="1:44" ht="12.7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1"/>
      <c r="AO74" s="1"/>
      <c r="AP74" s="1"/>
      <c r="AQ74" s="1"/>
      <c r="AR74" s="1"/>
    </row>
    <row r="75" spans="1:44" ht="12.7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1"/>
      <c r="AO75" s="1"/>
      <c r="AP75" s="1"/>
      <c r="AQ75" s="1"/>
      <c r="AR75" s="1"/>
    </row>
    <row r="76" spans="1:44" ht="12.7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1"/>
      <c r="AO76" s="1"/>
      <c r="AP76" s="1"/>
      <c r="AQ76" s="1"/>
      <c r="AR76" s="1"/>
    </row>
    <row r="77" spans="1:44" ht="12.75">
      <c r="A77" s="60"/>
      <c r="B77" s="60"/>
      <c r="C77" s="60"/>
      <c r="D77" s="60"/>
      <c r="E77" s="60"/>
      <c r="F77" s="60"/>
      <c r="G77" s="60"/>
      <c r="H77" s="61"/>
      <c r="I77" s="60"/>
      <c r="J77" s="60"/>
      <c r="K77" s="60"/>
      <c r="L77" s="60"/>
      <c r="M77" s="60"/>
      <c r="N77" s="60"/>
      <c r="O77" s="60"/>
      <c r="P77" s="60"/>
      <c r="Q77" s="60"/>
      <c r="R77" s="60"/>
      <c r="S77" s="60"/>
      <c r="T77" s="60"/>
      <c r="U77" s="60"/>
      <c r="V77" s="60"/>
      <c r="W77" s="60"/>
      <c r="X77" s="58"/>
      <c r="Y77" s="58"/>
      <c r="Z77" s="58"/>
      <c r="AA77" s="58"/>
      <c r="AB77" s="58"/>
      <c r="AC77" s="58"/>
      <c r="AD77" s="58"/>
      <c r="AE77" s="60"/>
      <c r="AF77" s="60"/>
      <c r="AG77" s="60"/>
      <c r="AH77" s="60"/>
      <c r="AI77" s="60"/>
      <c r="AJ77" s="60"/>
      <c r="AK77" s="60"/>
      <c r="AL77" s="60"/>
      <c r="AM77" s="60"/>
      <c r="AN77" s="1"/>
      <c r="AO77" s="1"/>
      <c r="AP77" s="1"/>
      <c r="AQ77" s="1"/>
      <c r="AR77" s="1"/>
    </row>
    <row r="78" spans="1:44" ht="18">
      <c r="A78" s="60"/>
      <c r="B78" s="60"/>
      <c r="C78" s="108"/>
      <c r="D78" s="109"/>
      <c r="E78" s="109"/>
      <c r="F78" s="109"/>
      <c r="G78" s="109"/>
      <c r="H78" s="94"/>
      <c r="I78" s="109"/>
      <c r="J78" s="109"/>
      <c r="K78" s="109"/>
      <c r="L78" s="60"/>
      <c r="M78" s="60"/>
      <c r="N78" s="60"/>
      <c r="O78" s="60"/>
      <c r="P78" s="60"/>
      <c r="Q78" s="60"/>
      <c r="R78" s="60"/>
      <c r="S78" s="60"/>
      <c r="T78" s="60"/>
      <c r="U78" s="60"/>
      <c r="V78" s="60"/>
      <c r="W78" s="60"/>
      <c r="X78" s="58"/>
      <c r="Y78" s="58"/>
      <c r="Z78" s="58"/>
      <c r="AA78" s="58"/>
      <c r="AB78" s="58"/>
      <c r="AC78" s="58"/>
      <c r="AD78" s="58"/>
      <c r="AE78" s="60"/>
      <c r="AF78" s="60"/>
      <c r="AG78" s="60"/>
      <c r="AH78" s="60"/>
      <c r="AI78" s="60"/>
      <c r="AJ78" s="60"/>
      <c r="AK78" s="60"/>
      <c r="AL78" s="60"/>
      <c r="AM78" s="60"/>
      <c r="AN78" s="1"/>
      <c r="AO78" s="1"/>
      <c r="AP78" s="1"/>
      <c r="AQ78" s="1"/>
      <c r="AR78" s="1"/>
    </row>
    <row r="79" spans="1:44" ht="12.75">
      <c r="A79" s="60"/>
      <c r="B79" s="60"/>
      <c r="C79" s="60"/>
      <c r="D79" s="60"/>
      <c r="E79" s="60"/>
      <c r="F79" s="60"/>
      <c r="G79" s="60"/>
      <c r="H79" s="61"/>
      <c r="I79" s="60"/>
      <c r="J79" s="60"/>
      <c r="K79" s="60"/>
      <c r="L79" s="60"/>
      <c r="M79" s="60"/>
      <c r="N79" s="60"/>
      <c r="O79" s="60"/>
      <c r="P79" s="60"/>
      <c r="Q79" s="60"/>
      <c r="R79" s="60"/>
      <c r="S79" s="60"/>
      <c r="T79" s="60"/>
      <c r="U79" s="60"/>
      <c r="V79" s="60"/>
      <c r="W79" s="60"/>
      <c r="X79" s="58"/>
      <c r="Y79" s="58"/>
      <c r="Z79" s="58"/>
      <c r="AA79" s="58"/>
      <c r="AB79" s="58"/>
      <c r="AC79" s="58"/>
      <c r="AD79" s="58"/>
      <c r="AE79" s="60"/>
      <c r="AF79" s="60"/>
      <c r="AG79" s="60"/>
      <c r="AH79" s="60"/>
      <c r="AI79" s="60"/>
      <c r="AJ79" s="60"/>
      <c r="AK79" s="60"/>
      <c r="AL79" s="60"/>
      <c r="AM79" s="60"/>
      <c r="AN79" s="1"/>
      <c r="AO79" s="1"/>
      <c r="AP79" s="1"/>
      <c r="AQ79" s="1"/>
      <c r="AR79" s="1"/>
    </row>
    <row r="80" spans="1:44" ht="15">
      <c r="A80" s="60"/>
      <c r="B80" s="60"/>
      <c r="C80" s="115"/>
      <c r="D80" s="60"/>
      <c r="E80" s="60"/>
      <c r="F80" s="60"/>
      <c r="G80" s="60"/>
      <c r="H80" s="61"/>
      <c r="I80" s="60"/>
      <c r="J80" s="60"/>
      <c r="K80" s="60"/>
      <c r="L80" s="110"/>
      <c r="M80" s="60"/>
      <c r="N80" s="60"/>
      <c r="O80" s="60"/>
      <c r="P80" s="60"/>
      <c r="Q80" s="60"/>
      <c r="R80" s="60"/>
      <c r="S80" s="60"/>
      <c r="T80" s="60"/>
      <c r="U80" s="60"/>
      <c r="V80" s="60"/>
      <c r="W80" s="60"/>
      <c r="X80" s="58"/>
      <c r="Y80" s="58"/>
      <c r="Z80" s="58"/>
      <c r="AA80" s="58"/>
      <c r="AB80" s="58"/>
      <c r="AC80" s="58"/>
      <c r="AD80" s="58"/>
      <c r="AE80" s="60"/>
      <c r="AF80" s="60"/>
      <c r="AG80" s="60"/>
      <c r="AH80" s="60"/>
      <c r="AI80" s="60"/>
      <c r="AJ80" s="60"/>
      <c r="AK80" s="60"/>
      <c r="AL80" s="60"/>
      <c r="AM80" s="60"/>
      <c r="AN80" s="1"/>
      <c r="AO80" s="1"/>
      <c r="AP80" s="1"/>
      <c r="AQ80" s="1"/>
      <c r="AR80" s="1"/>
    </row>
    <row r="81" spans="1:44" ht="15">
      <c r="A81" s="60"/>
      <c r="B81" s="60"/>
      <c r="C81" s="115"/>
      <c r="D81" s="60"/>
      <c r="E81" s="60"/>
      <c r="F81" s="60"/>
      <c r="G81" s="60"/>
      <c r="H81" s="61"/>
      <c r="I81" s="60"/>
      <c r="J81" s="60"/>
      <c r="K81" s="60"/>
      <c r="L81" s="60"/>
      <c r="M81" s="60"/>
      <c r="N81" s="60"/>
      <c r="O81" s="60"/>
      <c r="P81" s="60"/>
      <c r="Q81" s="60"/>
      <c r="R81" s="60"/>
      <c r="S81" s="60"/>
      <c r="T81" s="60"/>
      <c r="U81" s="60"/>
      <c r="V81" s="60"/>
      <c r="W81" s="60"/>
      <c r="X81" s="58"/>
      <c r="Y81" s="58"/>
      <c r="Z81" s="58"/>
      <c r="AA81" s="58"/>
      <c r="AB81" s="58"/>
      <c r="AC81" s="58"/>
      <c r="AD81" s="58"/>
      <c r="AE81" s="60"/>
      <c r="AF81" s="60"/>
      <c r="AG81" s="60"/>
      <c r="AH81" s="60"/>
      <c r="AI81" s="60"/>
      <c r="AJ81" s="60"/>
      <c r="AK81" s="60"/>
      <c r="AL81" s="60"/>
      <c r="AM81" s="60"/>
      <c r="AN81" s="1"/>
      <c r="AO81" s="1"/>
      <c r="AP81" s="1"/>
      <c r="AQ81" s="1"/>
      <c r="AR81" s="1"/>
    </row>
    <row r="82" spans="1:44" ht="12.75">
      <c r="A82" s="60"/>
      <c r="B82" s="60"/>
      <c r="C82" s="60"/>
      <c r="D82" s="60"/>
      <c r="E82" s="60"/>
      <c r="F82" s="76"/>
      <c r="G82" s="76"/>
      <c r="H82" s="61"/>
      <c r="I82" s="60"/>
      <c r="J82" s="60"/>
      <c r="K82" s="60"/>
      <c r="L82" s="60"/>
      <c r="M82" s="60"/>
      <c r="N82" s="60"/>
      <c r="O82" s="60"/>
      <c r="P82" s="60"/>
      <c r="Q82" s="60"/>
      <c r="R82" s="60"/>
      <c r="S82" s="60"/>
      <c r="T82" s="60"/>
      <c r="U82" s="60"/>
      <c r="V82" s="60"/>
      <c r="W82" s="60"/>
      <c r="X82" s="58"/>
      <c r="Y82" s="58"/>
      <c r="Z82" s="58"/>
      <c r="AA82" s="58"/>
      <c r="AB82" s="58"/>
      <c r="AC82" s="58"/>
      <c r="AD82" s="58"/>
      <c r="AE82" s="60"/>
      <c r="AF82" s="60"/>
      <c r="AG82" s="60"/>
      <c r="AH82" s="60"/>
      <c r="AI82" s="60"/>
      <c r="AJ82" s="60"/>
      <c r="AK82" s="60"/>
      <c r="AL82" s="60"/>
      <c r="AM82" s="60"/>
      <c r="AN82" s="1"/>
      <c r="AO82" s="1"/>
      <c r="AP82" s="1"/>
      <c r="AQ82" s="1"/>
      <c r="AR82" s="1"/>
    </row>
    <row r="83" spans="1:44" ht="12.75">
      <c r="A83" s="60"/>
      <c r="B83" s="60"/>
      <c r="C83" s="60"/>
      <c r="D83" s="60"/>
      <c r="E83" s="60"/>
      <c r="F83" s="76"/>
      <c r="G83" s="76"/>
      <c r="H83" s="61"/>
      <c r="I83" s="60"/>
      <c r="J83" s="60"/>
      <c r="K83" s="60"/>
      <c r="L83" s="60"/>
      <c r="M83" s="60"/>
      <c r="N83" s="60"/>
      <c r="O83" s="60"/>
      <c r="P83" s="60"/>
      <c r="Q83" s="60"/>
      <c r="R83" s="60"/>
      <c r="S83" s="60"/>
      <c r="T83" s="60"/>
      <c r="U83" s="60"/>
      <c r="V83" s="60"/>
      <c r="W83" s="60"/>
      <c r="X83" s="58"/>
      <c r="Y83" s="58"/>
      <c r="Z83" s="58"/>
      <c r="AA83" s="58"/>
      <c r="AB83" s="58"/>
      <c r="AC83" s="58"/>
      <c r="AD83" s="58"/>
      <c r="AE83" s="60"/>
      <c r="AF83" s="60"/>
      <c r="AG83" s="60"/>
      <c r="AH83" s="60"/>
      <c r="AI83" s="60"/>
      <c r="AJ83" s="60"/>
      <c r="AK83" s="60"/>
      <c r="AL83" s="60"/>
      <c r="AM83" s="60"/>
      <c r="AN83" s="1"/>
      <c r="AO83" s="1"/>
      <c r="AP83" s="1"/>
      <c r="AQ83" s="1"/>
      <c r="AR83" s="1"/>
    </row>
    <row r="84" spans="1:44" ht="20.25">
      <c r="A84" s="62"/>
      <c r="B84" s="62"/>
      <c r="C84" s="60"/>
      <c r="D84" s="60"/>
      <c r="E84" s="60"/>
      <c r="F84" s="60"/>
      <c r="G84" s="60"/>
      <c r="H84" s="93"/>
      <c r="I84" s="120"/>
      <c r="J84" s="93"/>
      <c r="K84" s="60"/>
      <c r="L84" s="60"/>
      <c r="M84" s="60"/>
      <c r="N84" s="60"/>
      <c r="O84" s="60"/>
      <c r="P84" s="60"/>
      <c r="Q84" s="60"/>
      <c r="R84" s="60"/>
      <c r="S84" s="60"/>
      <c r="T84" s="60"/>
      <c r="U84" s="60"/>
      <c r="V84" s="60"/>
      <c r="W84" s="60"/>
      <c r="X84" s="58"/>
      <c r="Y84" s="58"/>
      <c r="Z84" s="58"/>
      <c r="AA84" s="58"/>
      <c r="AB84" s="58"/>
      <c r="AC84" s="58"/>
      <c r="AD84" s="58"/>
      <c r="AE84" s="60"/>
      <c r="AF84" s="60"/>
      <c r="AG84" s="60"/>
      <c r="AH84" s="60"/>
      <c r="AI84" s="60"/>
      <c r="AJ84" s="60"/>
      <c r="AK84" s="60"/>
      <c r="AL84" s="60"/>
      <c r="AM84" s="60"/>
      <c r="AN84" s="1"/>
      <c r="AO84" s="1"/>
      <c r="AP84" s="1"/>
      <c r="AQ84" s="1"/>
      <c r="AR84" s="1"/>
    </row>
    <row r="85" spans="1:44" ht="12.75">
      <c r="A85" s="62"/>
      <c r="B85" s="62"/>
      <c r="C85" s="60"/>
      <c r="D85" s="60"/>
      <c r="E85" s="60"/>
      <c r="F85" s="60"/>
      <c r="G85" s="60"/>
      <c r="H85" s="61"/>
      <c r="I85" s="60"/>
      <c r="J85" s="60"/>
      <c r="K85" s="60"/>
      <c r="L85" s="60"/>
      <c r="M85" s="60"/>
      <c r="N85" s="60"/>
      <c r="O85" s="60"/>
      <c r="P85" s="60"/>
      <c r="Q85" s="60"/>
      <c r="R85" s="60"/>
      <c r="S85" s="60"/>
      <c r="T85" s="60"/>
      <c r="U85" s="60"/>
      <c r="V85" s="60"/>
      <c r="W85" s="60"/>
      <c r="X85" s="58"/>
      <c r="Y85" s="58"/>
      <c r="Z85" s="58"/>
      <c r="AA85" s="58"/>
      <c r="AB85" s="58"/>
      <c r="AC85" s="58"/>
      <c r="AD85" s="58"/>
      <c r="AE85" s="60"/>
      <c r="AF85" s="60"/>
      <c r="AG85" s="60"/>
      <c r="AH85" s="60"/>
      <c r="AI85" s="60"/>
      <c r="AJ85" s="60"/>
      <c r="AK85" s="60"/>
      <c r="AL85" s="60"/>
      <c r="AM85" s="60"/>
      <c r="AN85" s="1"/>
      <c r="AO85" s="1"/>
      <c r="AP85" s="1"/>
      <c r="AQ85" s="1"/>
      <c r="AR85" s="1"/>
    </row>
    <row r="86" spans="1:44" ht="15">
      <c r="A86" s="62"/>
      <c r="B86" s="62"/>
      <c r="C86" s="115"/>
      <c r="D86" s="60"/>
      <c r="E86" s="60"/>
      <c r="F86" s="60"/>
      <c r="G86" s="60"/>
      <c r="H86" s="61"/>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1"/>
      <c r="AO86" s="1"/>
      <c r="AP86" s="1"/>
      <c r="AQ86" s="1"/>
      <c r="AR86" s="1"/>
    </row>
    <row r="87" spans="1:44" ht="18">
      <c r="A87" s="62"/>
      <c r="B87" s="62"/>
      <c r="C87" s="115"/>
      <c r="D87" s="121"/>
      <c r="E87" s="115"/>
      <c r="F87" s="60"/>
      <c r="G87" s="60"/>
      <c r="H87" s="61"/>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1"/>
      <c r="AO87" s="1"/>
      <c r="AP87" s="1"/>
      <c r="AQ87" s="1"/>
      <c r="AR87" s="1"/>
    </row>
    <row r="88" spans="1:44" ht="20.25">
      <c r="A88" s="62"/>
      <c r="B88" s="62"/>
      <c r="C88" s="62"/>
      <c r="D88" s="62"/>
      <c r="E88" s="62"/>
      <c r="F88" s="62"/>
      <c r="G88" s="62"/>
      <c r="H88" s="66"/>
      <c r="I88" s="69"/>
      <c r="J88" s="66"/>
      <c r="T88" s="1"/>
      <c r="U88" s="1"/>
      <c r="V88" s="1"/>
      <c r="W88" s="1"/>
      <c r="X88" s="1"/>
      <c r="Y88" s="1"/>
      <c r="Z88" s="1"/>
      <c r="AA88" s="1"/>
      <c r="AB88" s="1"/>
      <c r="AC88" s="1"/>
      <c r="AD88" s="1"/>
      <c r="AN88" s="1"/>
      <c r="AO88" s="1"/>
      <c r="AP88" s="1"/>
      <c r="AQ88" s="1"/>
      <c r="AR88" s="1"/>
    </row>
    <row r="89" spans="1:30" ht="12.75">
      <c r="A89" s="62"/>
      <c r="B89" s="62"/>
      <c r="C89" s="62"/>
      <c r="D89" s="62"/>
      <c r="E89" s="62"/>
      <c r="F89" s="62"/>
      <c r="G89" s="62"/>
      <c r="H89" s="63"/>
      <c r="I89" s="62"/>
      <c r="J89" s="62"/>
      <c r="T89" s="1"/>
      <c r="U89" s="1"/>
      <c r="V89" s="1"/>
      <c r="W89" s="1"/>
      <c r="X89" s="1"/>
      <c r="Y89" s="1"/>
      <c r="Z89" s="1"/>
      <c r="AA89" s="1"/>
      <c r="AB89" s="1"/>
      <c r="AC89" s="1"/>
      <c r="AD89" s="1"/>
    </row>
    <row r="90" spans="1:30" ht="15">
      <c r="A90" s="62"/>
      <c r="B90" s="62"/>
      <c r="C90" s="73"/>
      <c r="D90" s="62"/>
      <c r="E90" s="62"/>
      <c r="F90" s="62"/>
      <c r="G90" s="62"/>
      <c r="H90" s="63"/>
      <c r="I90" s="62"/>
      <c r="J90" s="62"/>
      <c r="T90" s="1"/>
      <c r="U90" s="1"/>
      <c r="V90" s="1"/>
      <c r="W90" s="1"/>
      <c r="X90" s="1"/>
      <c r="Y90" s="1"/>
      <c r="Z90" s="1"/>
      <c r="AA90" s="1"/>
      <c r="AB90" s="1"/>
      <c r="AC90" s="1"/>
      <c r="AD90" s="1"/>
    </row>
    <row r="91" spans="1:30" ht="18">
      <c r="A91" s="62"/>
      <c r="B91" s="62"/>
      <c r="C91" s="73"/>
      <c r="D91" s="64"/>
      <c r="E91" s="73"/>
      <c r="F91" s="62"/>
      <c r="G91" s="62"/>
      <c r="H91" s="63"/>
      <c r="I91" s="62"/>
      <c r="J91" s="62"/>
      <c r="T91" s="1"/>
      <c r="U91" s="1"/>
      <c r="V91" s="1"/>
      <c r="W91" s="1"/>
      <c r="X91" s="1"/>
      <c r="Y91" s="1"/>
      <c r="Z91" s="1"/>
      <c r="AA91" s="1"/>
      <c r="AB91" s="1"/>
      <c r="AC91" s="1"/>
      <c r="AD91" s="1"/>
    </row>
    <row r="92" spans="1:30" ht="20.25">
      <c r="A92" s="62"/>
      <c r="B92" s="62"/>
      <c r="C92" s="62"/>
      <c r="D92" s="62"/>
      <c r="E92" s="62"/>
      <c r="F92" s="62"/>
      <c r="G92" s="62"/>
      <c r="H92" s="66"/>
      <c r="I92" s="69"/>
      <c r="J92" s="66"/>
      <c r="T92" s="1"/>
      <c r="U92" s="1"/>
      <c r="V92" s="1"/>
      <c r="W92" s="1"/>
      <c r="X92" s="1"/>
      <c r="Y92" s="1"/>
      <c r="Z92" s="1"/>
      <c r="AA92" s="1"/>
      <c r="AB92" s="1"/>
      <c r="AC92" s="1"/>
      <c r="AD92" s="1"/>
    </row>
    <row r="93" spans="1:30" ht="20.25">
      <c r="A93" s="62"/>
      <c r="B93" s="62"/>
      <c r="C93" s="62"/>
      <c r="D93" s="62"/>
      <c r="E93" s="62"/>
      <c r="F93" s="62"/>
      <c r="G93" s="62"/>
      <c r="H93" s="66"/>
      <c r="I93" s="69"/>
      <c r="J93" s="66"/>
      <c r="T93" s="1"/>
      <c r="U93" s="1"/>
      <c r="V93" s="1"/>
      <c r="W93" s="1"/>
      <c r="X93" s="1"/>
      <c r="Y93" s="1"/>
      <c r="Z93" s="1"/>
      <c r="AA93" s="1"/>
      <c r="AB93" s="1"/>
      <c r="AC93" s="1"/>
      <c r="AD93" s="1"/>
    </row>
    <row r="94" spans="1:30" ht="20.25">
      <c r="A94" s="62"/>
      <c r="B94" s="62"/>
      <c r="C94" s="62"/>
      <c r="D94" s="62"/>
      <c r="E94" s="62"/>
      <c r="F94" s="62"/>
      <c r="G94" s="62"/>
      <c r="H94" s="66"/>
      <c r="I94" s="69"/>
      <c r="J94" s="66"/>
      <c r="T94" s="1"/>
      <c r="U94" s="1"/>
      <c r="V94" s="1"/>
      <c r="W94" s="1"/>
      <c r="X94" s="1"/>
      <c r="Y94" s="1"/>
      <c r="Z94" s="1"/>
      <c r="AA94" s="1"/>
      <c r="AB94" s="1"/>
      <c r="AC94" s="1"/>
      <c r="AD94" s="1"/>
    </row>
    <row r="95" spans="1:30" ht="15">
      <c r="A95" s="62"/>
      <c r="B95" s="62"/>
      <c r="C95" s="73"/>
      <c r="D95" s="62"/>
      <c r="E95" s="62"/>
      <c r="F95" s="62"/>
      <c r="G95" s="62"/>
      <c r="H95" s="63"/>
      <c r="I95" s="62"/>
      <c r="J95" s="62"/>
      <c r="T95" s="1"/>
      <c r="U95" s="1"/>
      <c r="V95" s="1"/>
      <c r="W95" s="1"/>
      <c r="X95" s="1"/>
      <c r="Y95" s="1"/>
      <c r="Z95" s="1"/>
      <c r="AA95" s="1"/>
      <c r="AB95" s="1"/>
      <c r="AC95" s="1"/>
      <c r="AD95" s="1"/>
    </row>
    <row r="96" spans="1:30" ht="18">
      <c r="A96" s="62"/>
      <c r="B96" s="62"/>
      <c r="C96" s="62"/>
      <c r="D96" s="66"/>
      <c r="E96" s="62"/>
      <c r="F96" s="62"/>
      <c r="G96" s="62"/>
      <c r="H96" s="63"/>
      <c r="I96" s="62"/>
      <c r="J96" s="62"/>
      <c r="T96" s="1"/>
      <c r="U96" s="1"/>
      <c r="V96" s="1"/>
      <c r="W96" s="1"/>
      <c r="X96" s="1"/>
      <c r="Y96" s="1"/>
      <c r="Z96" s="1"/>
      <c r="AA96" s="1"/>
      <c r="AB96" s="1"/>
      <c r="AC96" s="1"/>
      <c r="AD96" s="1"/>
    </row>
    <row r="97" spans="1:30" ht="15">
      <c r="A97" s="62"/>
      <c r="B97" s="62"/>
      <c r="C97" s="73"/>
      <c r="D97" s="72"/>
      <c r="E97" s="73"/>
      <c r="F97" s="62"/>
      <c r="G97" s="62"/>
      <c r="H97" s="63"/>
      <c r="I97" s="62"/>
      <c r="J97" s="62"/>
      <c r="T97" s="1"/>
      <c r="U97" s="1"/>
      <c r="V97" s="1"/>
      <c r="W97" s="1"/>
      <c r="X97" s="1"/>
      <c r="Y97" s="1"/>
      <c r="Z97" s="1"/>
      <c r="AA97" s="1"/>
      <c r="AB97" s="1"/>
      <c r="AC97" s="1"/>
      <c r="AD97" s="1"/>
    </row>
    <row r="98" spans="1:30" ht="20.25">
      <c r="A98" s="62"/>
      <c r="B98" s="62"/>
      <c r="C98" s="62"/>
      <c r="D98" s="66"/>
      <c r="E98" s="62"/>
      <c r="F98" s="62"/>
      <c r="G98" s="62"/>
      <c r="H98" s="66"/>
      <c r="I98" s="74"/>
      <c r="J98" s="66"/>
      <c r="T98" s="1"/>
      <c r="U98" s="1"/>
      <c r="V98" s="1"/>
      <c r="W98" s="1"/>
      <c r="X98" s="1"/>
      <c r="Y98" s="1"/>
      <c r="Z98" s="1"/>
      <c r="AA98" s="1"/>
      <c r="AB98" s="1"/>
      <c r="AC98" s="1"/>
      <c r="AD98" s="1"/>
    </row>
    <row r="99" spans="1:30" ht="20.25">
      <c r="A99" s="62"/>
      <c r="B99" s="62"/>
      <c r="C99" s="62"/>
      <c r="D99" s="62"/>
      <c r="E99" s="62"/>
      <c r="F99" s="62"/>
      <c r="G99" s="62"/>
      <c r="H99" s="72"/>
      <c r="I99" s="69"/>
      <c r="J99" s="72"/>
      <c r="T99" s="1"/>
      <c r="U99" s="1"/>
      <c r="V99" s="1"/>
      <c r="W99" s="1"/>
      <c r="X99" s="1"/>
      <c r="Y99" s="1"/>
      <c r="Z99" s="1"/>
      <c r="AA99" s="1"/>
      <c r="AB99" s="1"/>
      <c r="AC99" s="1"/>
      <c r="AD99" s="1"/>
    </row>
    <row r="100" spans="1:30" ht="20.25">
      <c r="A100" s="62"/>
      <c r="B100" s="62"/>
      <c r="C100" s="62"/>
      <c r="D100" s="62"/>
      <c r="E100" s="62"/>
      <c r="F100" s="62"/>
      <c r="G100" s="62"/>
      <c r="H100" s="66"/>
      <c r="I100" s="75"/>
      <c r="J100" s="66"/>
      <c r="T100" s="1"/>
      <c r="U100" s="1"/>
      <c r="V100" s="1"/>
      <c r="W100" s="1"/>
      <c r="X100" s="1"/>
      <c r="Y100" s="1"/>
      <c r="Z100" s="1"/>
      <c r="AA100" s="1"/>
      <c r="AB100" s="1"/>
      <c r="AC100" s="1"/>
      <c r="AD100" s="1"/>
    </row>
    <row r="101" spans="1:30" ht="12.75">
      <c r="A101" s="62"/>
      <c r="B101" s="62"/>
      <c r="C101" s="62"/>
      <c r="D101" s="62"/>
      <c r="E101" s="62"/>
      <c r="F101" s="62"/>
      <c r="G101" s="62"/>
      <c r="H101" s="63"/>
      <c r="I101" s="62"/>
      <c r="J101" s="62"/>
      <c r="T101" s="1"/>
      <c r="U101" s="1"/>
      <c r="V101" s="1"/>
      <c r="W101" s="1"/>
      <c r="X101" s="1"/>
      <c r="Y101" s="1"/>
      <c r="Z101" s="1"/>
      <c r="AA101" s="1"/>
      <c r="AB101" s="1"/>
      <c r="AC101" s="1"/>
      <c r="AD101" s="1"/>
    </row>
    <row r="102" spans="1:30" ht="12.75">
      <c r="A102" s="62"/>
      <c r="B102" s="62"/>
      <c r="C102" s="62"/>
      <c r="D102" s="62"/>
      <c r="E102" s="62"/>
      <c r="F102" s="62"/>
      <c r="G102" s="62"/>
      <c r="H102" s="63"/>
      <c r="I102" s="62"/>
      <c r="J102" s="62"/>
      <c r="T102" s="1"/>
      <c r="U102" s="1"/>
      <c r="V102" s="1"/>
      <c r="W102" s="1"/>
      <c r="X102" s="1"/>
      <c r="Y102" s="1"/>
      <c r="Z102" s="1"/>
      <c r="AA102" s="1"/>
      <c r="AB102" s="1"/>
      <c r="AC102" s="1"/>
      <c r="AD102" s="1"/>
    </row>
    <row r="103" spans="1:30" ht="12.75">
      <c r="A103" s="62"/>
      <c r="B103" s="62"/>
      <c r="C103" s="62"/>
      <c r="D103" s="62"/>
      <c r="E103" s="62"/>
      <c r="F103" s="62"/>
      <c r="G103" s="62"/>
      <c r="H103" s="63"/>
      <c r="I103" s="62"/>
      <c r="J103" s="62"/>
      <c r="T103" s="1"/>
      <c r="U103" s="1"/>
      <c r="V103" s="1"/>
      <c r="W103" s="1"/>
      <c r="X103" s="1"/>
      <c r="Y103" s="1"/>
      <c r="Z103" s="1"/>
      <c r="AA103" s="1"/>
      <c r="AB103" s="1"/>
      <c r="AC103" s="1"/>
      <c r="AD103" s="1"/>
    </row>
    <row r="104" spans="1:30" ht="12.75">
      <c r="A104" s="62"/>
      <c r="B104" s="62"/>
      <c r="C104" s="62"/>
      <c r="D104" s="62"/>
      <c r="E104" s="62"/>
      <c r="F104" s="62"/>
      <c r="G104" s="62"/>
      <c r="H104" s="63"/>
      <c r="I104" s="62"/>
      <c r="J104" s="62"/>
      <c r="T104" s="1"/>
      <c r="U104" s="1"/>
      <c r="V104" s="1"/>
      <c r="W104" s="1"/>
      <c r="X104" s="1"/>
      <c r="Y104" s="1"/>
      <c r="Z104" s="1"/>
      <c r="AA104" s="1"/>
      <c r="AB104" s="1"/>
      <c r="AC104" s="1"/>
      <c r="AD104" s="1"/>
    </row>
    <row r="105" spans="1:30" ht="12.75">
      <c r="A105" s="62"/>
      <c r="B105" s="62"/>
      <c r="C105" s="62"/>
      <c r="D105" s="62"/>
      <c r="E105" s="62"/>
      <c r="F105" s="62"/>
      <c r="G105" s="62"/>
      <c r="H105" s="63"/>
      <c r="I105" s="62"/>
      <c r="J105" s="62"/>
      <c r="T105" s="1"/>
      <c r="U105" s="1"/>
      <c r="V105" s="1"/>
      <c r="W105" s="1"/>
      <c r="X105" s="1"/>
      <c r="Y105" s="1"/>
      <c r="Z105" s="1"/>
      <c r="AA105" s="1"/>
      <c r="AB105" s="1"/>
      <c r="AC105" s="1"/>
      <c r="AD105" s="1"/>
    </row>
    <row r="106" spans="1:30" ht="12.75">
      <c r="A106" s="62"/>
      <c r="B106" s="62"/>
      <c r="C106" s="62"/>
      <c r="D106" s="62"/>
      <c r="E106" s="62"/>
      <c r="F106" s="62"/>
      <c r="G106" s="62"/>
      <c r="H106" s="63"/>
      <c r="I106" s="62"/>
      <c r="J106" s="62"/>
      <c r="T106" s="1"/>
      <c r="U106" s="1"/>
      <c r="V106" s="1"/>
      <c r="W106" s="1"/>
      <c r="X106" s="1"/>
      <c r="Y106" s="1"/>
      <c r="Z106" s="1"/>
      <c r="AA106" s="1"/>
      <c r="AB106" s="1"/>
      <c r="AC106" s="1"/>
      <c r="AD106" s="1"/>
    </row>
    <row r="107" spans="1:30" ht="12.75">
      <c r="A107" s="62"/>
      <c r="B107" s="62"/>
      <c r="C107" s="62"/>
      <c r="D107" s="62"/>
      <c r="E107" s="62"/>
      <c r="F107" s="62"/>
      <c r="G107" s="62"/>
      <c r="H107" s="63"/>
      <c r="I107" s="62"/>
      <c r="J107" s="62"/>
      <c r="T107" s="1"/>
      <c r="U107" s="1"/>
      <c r="V107" s="1"/>
      <c r="W107" s="1"/>
      <c r="X107" s="1"/>
      <c r="Y107" s="1"/>
      <c r="Z107" s="1"/>
      <c r="AA107" s="1"/>
      <c r="AB107" s="1"/>
      <c r="AC107" s="1"/>
      <c r="AD107" s="1"/>
    </row>
    <row r="108" spans="1:30" ht="12.75">
      <c r="A108" s="62"/>
      <c r="B108" s="62"/>
      <c r="C108" s="62"/>
      <c r="D108" s="62"/>
      <c r="E108" s="62"/>
      <c r="F108" s="62"/>
      <c r="G108" s="62"/>
      <c r="H108" s="63"/>
      <c r="I108" s="62"/>
      <c r="J108" s="62"/>
      <c r="K108" s="62"/>
      <c r="L108" s="1"/>
      <c r="M108" s="1"/>
      <c r="N108" s="1"/>
      <c r="O108" s="1"/>
      <c r="P108" s="1"/>
      <c r="Q108" s="1"/>
      <c r="R108" s="1"/>
      <c r="S108" s="1"/>
      <c r="T108" s="1"/>
      <c r="U108" s="1"/>
      <c r="V108" s="1"/>
      <c r="W108" s="1"/>
      <c r="X108" s="1"/>
      <c r="Y108" s="1"/>
      <c r="Z108" s="1"/>
      <c r="AA108" s="1"/>
      <c r="AB108" s="1"/>
      <c r="AC108" s="1"/>
      <c r="AD108" s="1"/>
    </row>
    <row r="109" spans="1:30" ht="12.75">
      <c r="A109" s="62"/>
      <c r="B109" s="62"/>
      <c r="C109" s="62"/>
      <c r="D109" s="62"/>
      <c r="E109" s="62"/>
      <c r="F109" s="62"/>
      <c r="G109" s="62"/>
      <c r="H109" s="63"/>
      <c r="I109" s="62"/>
      <c r="J109" s="62"/>
      <c r="K109" s="62"/>
      <c r="L109" s="1"/>
      <c r="M109" s="1"/>
      <c r="N109" s="1"/>
      <c r="O109" s="1"/>
      <c r="P109" s="1"/>
      <c r="Q109" s="1"/>
      <c r="R109" s="1"/>
      <c r="S109" s="1"/>
      <c r="T109" s="1"/>
      <c r="U109" s="1"/>
      <c r="V109" s="1"/>
      <c r="W109" s="1"/>
      <c r="X109" s="1"/>
      <c r="Y109" s="1"/>
      <c r="Z109" s="1"/>
      <c r="AA109" s="1"/>
      <c r="AB109" s="1"/>
      <c r="AC109" s="1"/>
      <c r="AD109" s="1"/>
    </row>
    <row r="110" ht="12.75">
      <c r="A110" s="62"/>
    </row>
    <row r="111" ht="12.75">
      <c r="A111" s="1"/>
    </row>
    <row r="112" ht="12.75">
      <c r="A112" s="1"/>
    </row>
    <row r="113" ht="12.75">
      <c r="A113" s="1"/>
    </row>
    <row r="114" ht="12.75">
      <c r="A114" s="1"/>
    </row>
    <row r="115" spans="1:30" ht="18">
      <c r="A115" s="1"/>
      <c r="B115" s="62"/>
      <c r="C115" s="70"/>
      <c r="D115" s="62"/>
      <c r="E115" s="62"/>
      <c r="F115" s="62"/>
      <c r="G115" s="62"/>
      <c r="H115" s="63"/>
      <c r="I115" s="62"/>
      <c r="J115" s="62"/>
      <c r="K115" s="62"/>
      <c r="L115" s="62"/>
      <c r="M115" s="62"/>
      <c r="N115" s="62"/>
      <c r="AC115" s="1"/>
      <c r="AD115" s="1"/>
    </row>
    <row r="116" spans="1:30" ht="18">
      <c r="A116" s="1"/>
      <c r="B116" s="62"/>
      <c r="C116" s="70"/>
      <c r="D116" s="62"/>
      <c r="E116" s="62"/>
      <c r="F116" s="62"/>
      <c r="G116" s="62"/>
      <c r="H116" s="63"/>
      <c r="I116" s="62"/>
      <c r="J116" s="62"/>
      <c r="K116" s="62"/>
      <c r="L116" s="62"/>
      <c r="M116" s="62"/>
      <c r="N116" s="62"/>
      <c r="AC116" s="1"/>
      <c r="AD116" s="1"/>
    </row>
    <row r="117" spans="1:30" ht="15">
      <c r="A117" s="1"/>
      <c r="B117" s="62"/>
      <c r="C117" s="71"/>
      <c r="D117" s="62"/>
      <c r="E117" s="62"/>
      <c r="F117" s="62"/>
      <c r="G117" s="62"/>
      <c r="H117" s="63"/>
      <c r="I117" s="62"/>
      <c r="J117" s="62"/>
      <c r="K117" s="62"/>
      <c r="L117" s="62"/>
      <c r="M117" s="62"/>
      <c r="N117" s="62"/>
      <c r="AC117" s="1"/>
      <c r="AD117" s="1"/>
    </row>
    <row r="118" spans="1:30" ht="18">
      <c r="A118" s="1"/>
      <c r="B118" s="62"/>
      <c r="C118" s="64"/>
      <c r="D118" s="62"/>
      <c r="E118" s="62"/>
      <c r="F118" s="62"/>
      <c r="G118" s="62"/>
      <c r="H118" s="63"/>
      <c r="I118" s="62"/>
      <c r="J118" s="62"/>
      <c r="K118" s="62"/>
      <c r="L118" s="62"/>
      <c r="M118" s="62"/>
      <c r="N118" s="62"/>
      <c r="AC118" s="1"/>
      <c r="AD118" s="1"/>
    </row>
    <row r="119" spans="1:30" ht="20.25">
      <c r="A119" s="1"/>
      <c r="B119" s="62"/>
      <c r="C119" s="71"/>
      <c r="D119" s="62"/>
      <c r="E119" s="62"/>
      <c r="F119" s="62"/>
      <c r="G119" s="62"/>
      <c r="H119" s="66"/>
      <c r="I119" s="69"/>
      <c r="J119" s="66"/>
      <c r="K119" s="69"/>
      <c r="L119" s="66"/>
      <c r="M119" s="66"/>
      <c r="N119" s="66"/>
      <c r="AC119" s="1"/>
      <c r="AD119" s="1"/>
    </row>
    <row r="120" spans="1:30" ht="12.75">
      <c r="A120" s="1"/>
      <c r="B120" s="62"/>
      <c r="C120" s="62"/>
      <c r="D120" s="62"/>
      <c r="E120" s="62"/>
      <c r="F120" s="62"/>
      <c r="G120" s="62"/>
      <c r="H120" s="63"/>
      <c r="I120" s="62"/>
      <c r="J120" s="62"/>
      <c r="K120" s="62"/>
      <c r="L120" s="62"/>
      <c r="M120" s="62"/>
      <c r="N120" s="62"/>
      <c r="AC120" s="1"/>
      <c r="AD120" s="1"/>
    </row>
    <row r="121" spans="1:30" ht="12.75">
      <c r="A121" s="1"/>
      <c r="B121" s="62"/>
      <c r="C121" s="62"/>
      <c r="D121" s="62"/>
      <c r="E121" s="62"/>
      <c r="F121" s="62"/>
      <c r="G121" s="62"/>
      <c r="H121" s="63"/>
      <c r="I121" s="62"/>
      <c r="J121" s="62"/>
      <c r="K121" s="62"/>
      <c r="L121" s="62"/>
      <c r="M121" s="62"/>
      <c r="N121" s="62"/>
      <c r="AC121" s="1"/>
      <c r="AD121" s="1"/>
    </row>
    <row r="122" spans="1:30" ht="18">
      <c r="A122" s="1"/>
      <c r="B122" s="62"/>
      <c r="C122" s="64"/>
      <c r="D122" s="62"/>
      <c r="E122" s="62"/>
      <c r="F122" s="62"/>
      <c r="G122" s="62"/>
      <c r="H122" s="63"/>
      <c r="I122" s="62"/>
      <c r="J122" s="62"/>
      <c r="K122" s="62"/>
      <c r="L122" s="62"/>
      <c r="M122" s="62"/>
      <c r="N122" s="62"/>
      <c r="AC122" s="1"/>
      <c r="AD122" s="1"/>
    </row>
    <row r="123" spans="1:30" ht="20.25">
      <c r="A123" s="1"/>
      <c r="B123" s="62"/>
      <c r="C123" s="65"/>
      <c r="D123" s="66"/>
      <c r="E123" s="69"/>
      <c r="F123" s="66"/>
      <c r="G123" s="66"/>
      <c r="H123" s="66"/>
      <c r="I123" s="67"/>
      <c r="J123" s="68"/>
      <c r="K123" s="69"/>
      <c r="L123" s="66"/>
      <c r="M123" s="66"/>
      <c r="N123" s="66"/>
      <c r="AC123" s="28"/>
      <c r="AD123" s="1"/>
    </row>
    <row r="124" spans="1:30" ht="12.75">
      <c r="A124" s="1"/>
      <c r="B124" s="62"/>
      <c r="C124" s="62"/>
      <c r="D124" s="62"/>
      <c r="E124" s="62"/>
      <c r="F124" s="62"/>
      <c r="G124" s="62"/>
      <c r="H124" s="63"/>
      <c r="I124" s="62"/>
      <c r="J124" s="62"/>
      <c r="K124" s="62"/>
      <c r="L124" s="62"/>
      <c r="M124" s="62"/>
      <c r="N124" s="62"/>
      <c r="AC124" s="1"/>
      <c r="AD124" s="1"/>
    </row>
    <row r="125" spans="1:30" ht="12.75">
      <c r="A125" s="1"/>
      <c r="B125" s="62"/>
      <c r="C125" s="62"/>
      <c r="D125" s="62"/>
      <c r="E125" s="62"/>
      <c r="F125" s="62"/>
      <c r="G125" s="62"/>
      <c r="H125" s="63"/>
      <c r="I125" s="62"/>
      <c r="J125" s="62"/>
      <c r="K125" s="62"/>
      <c r="L125" s="62"/>
      <c r="M125" s="62"/>
      <c r="N125" s="62"/>
      <c r="AC125" s="1"/>
      <c r="AD125" s="1"/>
    </row>
    <row r="126" spans="1:30" ht="18">
      <c r="A126" s="1"/>
      <c r="B126" s="62"/>
      <c r="C126" s="64"/>
      <c r="D126" s="62"/>
      <c r="E126" s="62"/>
      <c r="F126" s="62"/>
      <c r="G126" s="62"/>
      <c r="H126" s="63"/>
      <c r="I126" s="62"/>
      <c r="J126" s="62"/>
      <c r="K126" s="62"/>
      <c r="L126" s="62"/>
      <c r="M126" s="62"/>
      <c r="N126" s="62"/>
      <c r="AC126" s="1"/>
      <c r="AD126" s="1"/>
    </row>
    <row r="127" spans="1:30" ht="20.25">
      <c r="A127" s="1"/>
      <c r="B127" s="62"/>
      <c r="C127" s="65"/>
      <c r="D127" s="66"/>
      <c r="E127" s="67"/>
      <c r="F127" s="66"/>
      <c r="G127" s="66"/>
      <c r="H127" s="66"/>
      <c r="I127" s="67"/>
      <c r="J127" s="68"/>
      <c r="K127" s="69"/>
      <c r="L127" s="66"/>
      <c r="M127" s="66"/>
      <c r="N127" s="66"/>
      <c r="AC127" s="28"/>
      <c r="AD127" s="1"/>
    </row>
    <row r="128" spans="1:30" ht="12.75">
      <c r="A128" s="1"/>
      <c r="B128" s="62"/>
      <c r="C128" s="62"/>
      <c r="D128" s="62"/>
      <c r="E128" s="62"/>
      <c r="F128" s="62"/>
      <c r="G128" s="62"/>
      <c r="H128" s="63"/>
      <c r="I128" s="62"/>
      <c r="J128" s="62"/>
      <c r="K128" s="62"/>
      <c r="L128" s="62"/>
      <c r="M128" s="62"/>
      <c r="N128" s="62"/>
      <c r="AC128" s="1"/>
      <c r="AD128" s="1"/>
    </row>
    <row r="129" spans="1:30" ht="12.75">
      <c r="A129" s="1"/>
      <c r="B129" s="62"/>
      <c r="C129" s="62"/>
      <c r="D129" s="62"/>
      <c r="E129" s="62"/>
      <c r="F129" s="62"/>
      <c r="G129" s="62"/>
      <c r="H129" s="63"/>
      <c r="I129" s="62"/>
      <c r="J129" s="62"/>
      <c r="K129" s="62"/>
      <c r="L129" s="62"/>
      <c r="M129" s="62"/>
      <c r="N129" s="62"/>
      <c r="AC129" s="1"/>
      <c r="AD129" s="1"/>
    </row>
    <row r="130" spans="1:30" ht="18">
      <c r="A130" s="1"/>
      <c r="B130" s="62"/>
      <c r="C130" s="64"/>
      <c r="D130" s="62"/>
      <c r="E130" s="62"/>
      <c r="F130" s="62"/>
      <c r="G130" s="62"/>
      <c r="H130" s="63"/>
      <c r="I130" s="62"/>
      <c r="J130" s="62"/>
      <c r="K130" s="62"/>
      <c r="L130" s="62"/>
      <c r="M130" s="62"/>
      <c r="N130" s="62"/>
      <c r="AC130" s="1"/>
      <c r="AD130" s="1"/>
    </row>
    <row r="131" spans="1:30" ht="20.25">
      <c r="A131" s="1"/>
      <c r="B131" s="62"/>
      <c r="C131" s="65"/>
      <c r="D131" s="66"/>
      <c r="E131" s="67"/>
      <c r="F131" s="66"/>
      <c r="G131" s="66"/>
      <c r="H131" s="66"/>
      <c r="I131" s="67"/>
      <c r="J131" s="68"/>
      <c r="K131" s="67"/>
      <c r="L131" s="66"/>
      <c r="M131" s="66"/>
      <c r="N131" s="66"/>
      <c r="AC131" s="28"/>
      <c r="AD131" s="1"/>
    </row>
    <row r="132" spans="1:30" ht="12.75">
      <c r="A132" s="1"/>
      <c r="B132" s="62"/>
      <c r="C132" s="62"/>
      <c r="D132" s="62"/>
      <c r="E132" s="62"/>
      <c r="F132" s="62"/>
      <c r="G132" s="62"/>
      <c r="H132" s="63"/>
      <c r="I132" s="62"/>
      <c r="J132" s="62"/>
      <c r="K132" s="62"/>
      <c r="L132" s="62"/>
      <c r="M132" s="62"/>
      <c r="N132" s="62"/>
      <c r="AC132" s="1"/>
      <c r="AD132" s="1"/>
    </row>
    <row r="133" spans="1:30" ht="12.75">
      <c r="A133" s="1"/>
      <c r="B133" s="62"/>
      <c r="C133" s="62"/>
      <c r="D133" s="62"/>
      <c r="E133" s="62"/>
      <c r="F133" s="62"/>
      <c r="G133" s="62"/>
      <c r="H133" s="63"/>
      <c r="I133" s="62"/>
      <c r="J133" s="62"/>
      <c r="K133" s="62"/>
      <c r="L133" s="62"/>
      <c r="M133" s="62"/>
      <c r="N133" s="62"/>
      <c r="AC133" s="1"/>
      <c r="AD133" s="1"/>
    </row>
    <row r="134" spans="1:30" ht="12.75">
      <c r="A134" s="1"/>
      <c r="B134" s="62"/>
      <c r="C134" s="62"/>
      <c r="D134" s="62"/>
      <c r="E134" s="62"/>
      <c r="F134" s="62"/>
      <c r="G134" s="62"/>
      <c r="H134" s="63"/>
      <c r="I134" s="62"/>
      <c r="J134" s="62"/>
      <c r="K134" s="62"/>
      <c r="L134" s="62"/>
      <c r="M134" s="62"/>
      <c r="N134" s="62"/>
      <c r="AC134" s="1"/>
      <c r="AD134" s="1"/>
    </row>
    <row r="135" spans="2:30" ht="12.75">
      <c r="B135" s="62"/>
      <c r="C135" s="62"/>
      <c r="D135" s="62"/>
      <c r="E135" s="62"/>
      <c r="F135" s="62"/>
      <c r="G135" s="62"/>
      <c r="H135" s="63"/>
      <c r="I135" s="62"/>
      <c r="J135" s="62"/>
      <c r="K135" s="62"/>
      <c r="L135" s="62"/>
      <c r="M135" s="62"/>
      <c r="N135" s="62"/>
      <c r="AC135" s="1"/>
      <c r="AD135" s="1"/>
    </row>
    <row r="136" spans="2:30" ht="12.75">
      <c r="B136" s="62"/>
      <c r="C136" s="62"/>
      <c r="D136" s="62"/>
      <c r="E136" s="62"/>
      <c r="F136" s="62"/>
      <c r="G136" s="62"/>
      <c r="H136" s="63"/>
      <c r="I136" s="62"/>
      <c r="J136" s="62"/>
      <c r="K136" s="62"/>
      <c r="L136" s="62"/>
      <c r="M136" s="62"/>
      <c r="N136" s="62"/>
      <c r="AC136" s="1"/>
      <c r="AD136" s="1"/>
    </row>
    <row r="137" spans="2:30" ht="12.75">
      <c r="B137" s="62"/>
      <c r="C137" s="62"/>
      <c r="D137" s="62"/>
      <c r="E137" s="62"/>
      <c r="F137" s="62"/>
      <c r="G137" s="62"/>
      <c r="H137" s="63"/>
      <c r="I137" s="62"/>
      <c r="J137" s="62"/>
      <c r="K137" s="62"/>
      <c r="L137" s="62"/>
      <c r="M137" s="62"/>
      <c r="N137" s="62"/>
      <c r="AC137" s="1"/>
      <c r="AD137" s="1"/>
    </row>
    <row r="138" spans="2:30" ht="12.75">
      <c r="B138" s="62"/>
      <c r="C138" s="62"/>
      <c r="D138" s="62"/>
      <c r="E138" s="62"/>
      <c r="F138" s="62"/>
      <c r="G138" s="62"/>
      <c r="H138" s="63"/>
      <c r="I138" s="62"/>
      <c r="J138" s="62"/>
      <c r="K138" s="62"/>
      <c r="L138" s="62"/>
      <c r="M138" s="62"/>
      <c r="N138" s="62"/>
      <c r="AC138" s="1"/>
      <c r="AD138" s="1"/>
    </row>
    <row r="139" spans="2:30" ht="12.75">
      <c r="B139" s="62"/>
      <c r="C139" s="62"/>
      <c r="D139" s="62"/>
      <c r="E139" s="62"/>
      <c r="F139" s="62"/>
      <c r="G139" s="62"/>
      <c r="H139" s="63"/>
      <c r="I139" s="62"/>
      <c r="J139" s="62"/>
      <c r="K139" s="62"/>
      <c r="L139" s="62"/>
      <c r="M139" s="62"/>
      <c r="N139" s="62"/>
      <c r="AC139" s="1"/>
      <c r="AD139" s="1"/>
    </row>
    <row r="140" spans="2:30" ht="12.75">
      <c r="B140" s="62"/>
      <c r="C140" s="62"/>
      <c r="D140" s="62"/>
      <c r="E140" s="62"/>
      <c r="F140" s="62"/>
      <c r="G140" s="62"/>
      <c r="H140" s="63"/>
      <c r="I140" s="62"/>
      <c r="J140" s="62"/>
      <c r="K140" s="62"/>
      <c r="L140" s="62"/>
      <c r="M140" s="62"/>
      <c r="N140" s="62"/>
      <c r="AC140" s="1"/>
      <c r="AD140" s="1"/>
    </row>
    <row r="141" spans="2:30" ht="12.75">
      <c r="B141" s="1"/>
      <c r="C141" s="1"/>
      <c r="D141" s="1"/>
      <c r="E141" s="1"/>
      <c r="F141" s="1"/>
      <c r="G141" s="1"/>
      <c r="H141" s="20"/>
      <c r="I141" s="1"/>
      <c r="J141" s="1"/>
      <c r="K141" s="1"/>
      <c r="L141" s="1"/>
      <c r="M141" s="1"/>
      <c r="N141" s="1"/>
      <c r="AC141" s="1"/>
      <c r="AD141" s="1"/>
    </row>
    <row r="142" spans="2:30" ht="18">
      <c r="B142" s="1"/>
      <c r="C142" s="15"/>
      <c r="D142" s="1"/>
      <c r="E142" s="1"/>
      <c r="F142" s="1"/>
      <c r="G142" s="1"/>
      <c r="H142" s="20"/>
      <c r="I142" s="1"/>
      <c r="J142" s="1"/>
      <c r="K142" s="1"/>
      <c r="L142" s="1"/>
      <c r="M142" s="1"/>
      <c r="N142" s="1"/>
      <c r="AC142" s="1"/>
      <c r="AD142" s="1"/>
    </row>
    <row r="143" spans="2:30" ht="12.75">
      <c r="B143" s="1"/>
      <c r="C143" s="1"/>
      <c r="D143" s="1"/>
      <c r="E143" s="1"/>
      <c r="F143" s="1"/>
      <c r="G143" s="1"/>
      <c r="H143" s="20"/>
      <c r="I143" s="1"/>
      <c r="J143" s="1"/>
      <c r="K143" s="1"/>
      <c r="L143" s="1"/>
      <c r="M143" s="1"/>
      <c r="N143" s="1"/>
      <c r="AC143" s="1"/>
      <c r="AD143" s="1"/>
    </row>
    <row r="144" spans="2:30" ht="12.75">
      <c r="B144" s="1"/>
      <c r="C144" s="1"/>
      <c r="D144" s="1"/>
      <c r="E144" s="1"/>
      <c r="F144" s="1"/>
      <c r="G144" s="1"/>
      <c r="H144" s="20"/>
      <c r="I144" s="1"/>
      <c r="J144" s="1"/>
      <c r="K144" s="1"/>
      <c r="L144" s="1"/>
      <c r="M144" s="1"/>
      <c r="N144" s="1"/>
      <c r="AC144" s="1"/>
      <c r="AD144" s="1"/>
    </row>
    <row r="145" spans="2:30" ht="18">
      <c r="B145" s="1"/>
      <c r="C145" s="15"/>
      <c r="D145" s="1"/>
      <c r="E145" s="1"/>
      <c r="F145" s="1"/>
      <c r="G145" s="1"/>
      <c r="H145" s="20"/>
      <c r="I145" s="1"/>
      <c r="J145" s="1"/>
      <c r="K145" s="1"/>
      <c r="L145" s="1"/>
      <c r="M145" s="1"/>
      <c r="N145" s="1"/>
      <c r="AC145" s="1"/>
      <c r="AD145" s="1"/>
    </row>
  </sheetData>
  <sheetProtection password="8089" sheet="1" objects="1" scenarios="1" selectLockedCells="1"/>
  <mergeCells count="6">
    <mergeCell ref="B53:B54"/>
    <mergeCell ref="F58:F60"/>
    <mergeCell ref="G58:G60"/>
    <mergeCell ref="F66:F68"/>
    <mergeCell ref="G66:G68"/>
    <mergeCell ref="I66:I68"/>
  </mergeCells>
  <conditionalFormatting sqref="O19:Q19 O23:R23 O27:R27 O31:R31 O35:S35 O39:S39 V39:Z39 O43:Q43 S43:T43 W43:AB43">
    <cfRule type="cellIs" priority="105" dxfId="1" operator="equal" stopIfTrue="1">
      <formula>O17</formula>
    </cfRule>
    <cfRule type="cellIs" priority="106" dxfId="0" operator="notEqual" stopIfTrue="1">
      <formula>O17</formula>
    </cfRule>
  </conditionalFormatting>
  <conditionalFormatting sqref="R43">
    <cfRule type="cellIs" priority="21" dxfId="1" operator="equal" stopIfTrue="1">
      <formula>R41</formula>
    </cfRule>
    <cfRule type="cellIs" priority="22" dxfId="0" operator="notEqual" stopIfTrue="1">
      <formula>R41</formula>
    </cfRule>
  </conditionalFormatting>
  <conditionalFormatting sqref="O19">
    <cfRule type="cellIs" priority="5" dxfId="0" operator="notEqual" stopIfTrue="1">
      <formula>O17</formula>
    </cfRule>
    <cfRule type="cellIs" priority="6" dxfId="1" operator="equal" stopIfTrue="1">
      <formula>O17</formula>
    </cfRule>
  </conditionalFormatting>
  <hyperlinks>
    <hyperlink ref="R3:W3" location="'Ausmultiplizieren- Ausklammern'!B3" display="Zurück zur Auswahl"/>
  </hyperlink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Gymnasium Walldorf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Otto Fell</cp:lastModifiedBy>
  <cp:lastPrinted>2010-03-04T18:36:03Z</cp:lastPrinted>
  <dcterms:created xsi:type="dcterms:W3CDTF">2010-02-16T19:54:00Z</dcterms:created>
  <dcterms:modified xsi:type="dcterms:W3CDTF">2011-03-13T18:20:14Z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