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Aufgabe 1" sheetId="1" r:id="rId1"/>
  </sheets>
  <definedNames/>
  <calcPr fullCalcOnLoad="1"/>
</workbook>
</file>

<file path=xl/sharedStrings.xml><?xml version="1.0" encoding="utf-8"?>
<sst xmlns="http://schemas.openxmlformats.org/spreadsheetml/2006/main" count="156" uniqueCount="80">
  <si>
    <t>a</t>
  </si>
  <si>
    <t>)</t>
  </si>
  <si>
    <t>© Otto Fell Gymnasium Walldorf</t>
  </si>
  <si>
    <t xml:space="preserve">PC NR: </t>
  </si>
  <si>
    <t>Fliege</t>
  </si>
  <si>
    <t xml:space="preserve">frosch </t>
  </si>
  <si>
    <t>ente</t>
  </si>
  <si>
    <t>adler</t>
  </si>
  <si>
    <t>muli</t>
  </si>
  <si>
    <t>mutti</t>
  </si>
  <si>
    <t>hebst</t>
  </si>
  <si>
    <t>winter</t>
  </si>
  <si>
    <t>bär</t>
  </si>
  <si>
    <t>robbe</t>
  </si>
  <si>
    <t>elch</t>
  </si>
  <si>
    <t>ya</t>
  </si>
  <si>
    <t>yb</t>
  </si>
  <si>
    <t>xb</t>
  </si>
  <si>
    <t>Aufgabe 1</t>
  </si>
  <si>
    <t>Man sagt auch dazu multipliziere die Klammern aus.</t>
  </si>
  <si>
    <t>Verwende das Distributivgesetz und löse die Klammern auf.</t>
  </si>
  <si>
    <t>(</t>
  </si>
  <si>
    <t>x +</t>
  </si>
  <si>
    <t>) =</t>
  </si>
  <si>
    <t>x  +</t>
  </si>
  <si>
    <t>x  -</t>
  </si>
  <si>
    <t>x+(</t>
  </si>
  <si>
    <t>Rechnen mit Termen</t>
  </si>
  <si>
    <t>x+</t>
  </si>
  <si>
    <t xml:space="preserve"> =</t>
  </si>
  <si>
    <t xml:space="preserve">Die Brüche müssen </t>
  </si>
  <si>
    <t>vollständig gekürzt werden !</t>
  </si>
  <si>
    <t>Das Vorzeichen muss im Zähler eingetragen werden.</t>
  </si>
  <si>
    <t>Aufgabe 2</t>
  </si>
  <si>
    <t>Klammere mit Hilfe des Distributivgesetzes</t>
  </si>
  <si>
    <t>sinnvoll aus.</t>
  </si>
  <si>
    <t>aus</t>
  </si>
  <si>
    <t>die Zahl</t>
  </si>
  <si>
    <t>))</t>
  </si>
  <si>
    <t>x +(</t>
  </si>
  <si>
    <t>Aufgabe 3</t>
  </si>
  <si>
    <t>x - (</t>
  </si>
  <si>
    <t>) +</t>
  </si>
  <si>
    <t xml:space="preserve"> +</t>
  </si>
  <si>
    <t>x )</t>
  </si>
  <si>
    <t xml:space="preserve"> + (</t>
  </si>
  <si>
    <t>)) +</t>
  </si>
  <si>
    <t>+</t>
  </si>
  <si>
    <t>) x +</t>
  </si>
  <si>
    <t>x =</t>
  </si>
  <si>
    <t>x  =</t>
  </si>
  <si>
    <t>x )+(</t>
  </si>
  <si>
    <t>) ( x</t>
  </si>
  <si>
    <t xml:space="preserve"> ( x</t>
  </si>
  <si>
    <t xml:space="preserve"> + </t>
  </si>
  <si>
    <t>) x +(</t>
  </si>
  <si>
    <t xml:space="preserve">  =</t>
  </si>
  <si>
    <t>[</t>
  </si>
  <si>
    <t>)] +</t>
  </si>
  <si>
    <t xml:space="preserve"> (2 x</t>
  </si>
  <si>
    <t>-</t>
  </si>
  <si>
    <t xml:space="preserve"> x +</t>
  </si>
  <si>
    <t>)]+</t>
  </si>
  <si>
    <t>) ] +</t>
  </si>
  <si>
    <t>)  +</t>
  </si>
  <si>
    <t xml:space="preserve">) </t>
  </si>
  <si>
    <t>a)</t>
  </si>
  <si>
    <t>b)</t>
  </si>
  <si>
    <t>c)</t>
  </si>
  <si>
    <t>d)</t>
  </si>
  <si>
    <t>Löse die Klammern auf und vereinfache die Terme.</t>
  </si>
  <si>
    <t>innere Klammer auflösen</t>
  </si>
  <si>
    <t>eckige Klammer zusammenfassen</t>
  </si>
  <si>
    <t>eckige Klammer ausmultiplizieren</t>
  </si>
  <si>
    <t>weiter zusammenfassen</t>
  </si>
  <si>
    <t>Aufgabe</t>
  </si>
  <si>
    <t>Wenn du in das blaue Feld eine andere Zahl eingibst bekommst du neue Aufgaben.</t>
  </si>
  <si>
    <t>Die Werte für die roten Felder müssen zuerst berechnet werden.</t>
  </si>
  <si>
    <t>Ist das Ergebnis richtig, wechseln die Felder die Farbe von rot auf grün.</t>
  </si>
  <si>
    <t>Trage die Lösungen in die roten Felder ein.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</si>
</sst>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
    <numFmt numFmtId="173" formatCode="#,##0.000"/>
    <numFmt numFmtId="174" formatCode="0.000000"/>
    <numFmt numFmtId="175" formatCode="0.0"/>
  </numFmts>
  <fonts count="18">
    <font>
      <sz val="10"/>
      <name val="Arial"/>
      <family val="0"/>
    </font>
    <font>
      <sz val="12"/>
      <name val="Arial"/>
      <family val="2"/>
    </font>
    <font>
      <sz val="14"/>
      <name val="Arial"/>
      <family val="2"/>
    </font>
    <font>
      <sz val="10"/>
      <color indexed="10"/>
      <name val="Arial"/>
      <family val="2"/>
    </font>
    <font>
      <sz val="10"/>
      <color indexed="9"/>
      <name val="Arial"/>
      <family val="2"/>
    </font>
    <font>
      <sz val="20"/>
      <name val="Arial"/>
      <family val="2"/>
    </font>
    <font>
      <sz val="10"/>
      <color indexed="12"/>
      <name val="Arial"/>
      <family val="2"/>
    </font>
    <font>
      <sz val="10"/>
      <color indexed="18"/>
      <name val="Arial"/>
      <family val="2"/>
    </font>
    <font>
      <u val="single"/>
      <sz val="10"/>
      <color indexed="12"/>
      <name val="Arial"/>
      <family val="0"/>
    </font>
    <font>
      <u val="single"/>
      <sz val="10"/>
      <color indexed="36"/>
      <name val="Arial"/>
      <family val="0"/>
    </font>
    <font>
      <u val="single"/>
      <sz val="10"/>
      <color indexed="10"/>
      <name val="Arial"/>
      <family val="2"/>
    </font>
    <font>
      <sz val="16"/>
      <name val="Arial"/>
      <family val="0"/>
    </font>
    <font>
      <sz val="16"/>
      <color indexed="9"/>
      <name val="Arial"/>
      <family val="0"/>
    </font>
    <font>
      <sz val="8"/>
      <color indexed="9"/>
      <name val="Arial"/>
      <family val="0"/>
    </font>
    <font>
      <sz val="10"/>
      <color indexed="53"/>
      <name val="Arial"/>
      <family val="0"/>
    </font>
    <font>
      <sz val="12"/>
      <color indexed="9"/>
      <name val="Arial"/>
      <family val="2"/>
    </font>
    <font>
      <sz val="14"/>
      <color indexed="9"/>
      <name val="Arial"/>
      <family val="2"/>
    </font>
    <font>
      <sz val="12"/>
      <color indexed="10"/>
      <name val="Arial"/>
      <family val="2"/>
    </font>
  </fonts>
  <fills count="6">
    <fill>
      <patternFill/>
    </fill>
    <fill>
      <patternFill patternType="gray125"/>
    </fill>
    <fill>
      <patternFill patternType="solid">
        <fgColor indexed="9"/>
        <bgColor indexed="64"/>
      </patternFill>
    </fill>
    <fill>
      <patternFill patternType="solid">
        <fgColor indexed="15"/>
        <bgColor indexed="64"/>
      </patternFill>
    </fill>
    <fill>
      <patternFill patternType="solid">
        <fgColor indexed="10"/>
        <bgColor indexed="64"/>
      </patternFill>
    </fill>
    <fill>
      <patternFill patternType="solid">
        <fgColor indexed="1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1">
    <xf numFmtId="0" fontId="0" fillId="0" borderId="0" xfId="0" applyAlignment="1">
      <alignment/>
    </xf>
    <xf numFmtId="0" fontId="0" fillId="2" borderId="0" xfId="0" applyFill="1" applyAlignment="1">
      <alignment/>
    </xf>
    <xf numFmtId="0" fontId="3" fillId="2" borderId="0" xfId="0" applyFont="1" applyFill="1" applyAlignment="1">
      <alignment/>
    </xf>
    <xf numFmtId="0" fontId="1" fillId="2" borderId="0" xfId="0" applyFont="1" applyFill="1" applyAlignment="1">
      <alignment/>
    </xf>
    <xf numFmtId="0" fontId="5" fillId="2" borderId="0" xfId="0" applyFont="1" applyFill="1" applyAlignment="1">
      <alignment/>
    </xf>
    <xf numFmtId="0" fontId="6" fillId="2" borderId="0" xfId="0" applyFont="1" applyFill="1" applyAlignment="1">
      <alignment/>
    </xf>
    <xf numFmtId="0" fontId="0" fillId="2" borderId="0" xfId="0" applyFill="1" applyBorder="1" applyAlignment="1">
      <alignment/>
    </xf>
    <xf numFmtId="0" fontId="7" fillId="2" borderId="0" xfId="0" applyFont="1" applyFill="1" applyAlignment="1">
      <alignment/>
    </xf>
    <xf numFmtId="0" fontId="0" fillId="2" borderId="0" xfId="0" applyFont="1" applyFill="1" applyAlignment="1">
      <alignment/>
    </xf>
    <xf numFmtId="0" fontId="3" fillId="2" borderId="0" xfId="0" applyFont="1" applyFill="1" applyAlignment="1">
      <alignment/>
    </xf>
    <xf numFmtId="0" fontId="4" fillId="2" borderId="0" xfId="0" applyFont="1" applyFill="1" applyAlignment="1">
      <alignment/>
    </xf>
    <xf numFmtId="0" fontId="0" fillId="2" borderId="0" xfId="0" applyFill="1" applyAlignment="1" applyProtection="1">
      <alignment/>
      <protection/>
    </xf>
    <xf numFmtId="0" fontId="1" fillId="2" borderId="1" xfId="0" applyFont="1" applyFill="1" applyBorder="1" applyAlignment="1">
      <alignment horizontal="right"/>
    </xf>
    <xf numFmtId="0" fontId="4" fillId="2" borderId="0" xfId="0" applyFont="1" applyFill="1" applyAlignment="1" applyProtection="1">
      <alignment/>
      <protection/>
    </xf>
    <xf numFmtId="0" fontId="8" fillId="2" borderId="0" xfId="18" applyFont="1" applyFill="1" applyAlignment="1" applyProtection="1">
      <alignment/>
      <protection/>
    </xf>
    <xf numFmtId="0" fontId="2" fillId="3" borderId="1" xfId="0" applyFont="1" applyFill="1" applyBorder="1" applyAlignment="1" applyProtection="1">
      <alignment horizontal="center" shrinkToFit="1"/>
      <protection locked="0"/>
    </xf>
    <xf numFmtId="0" fontId="10" fillId="2" borderId="0" xfId="18" applyFont="1" applyFill="1" applyAlignment="1" applyProtection="1">
      <alignment/>
      <protection/>
    </xf>
    <xf numFmtId="0" fontId="2" fillId="2" borderId="0" xfId="0" applyFont="1" applyFill="1" applyAlignment="1">
      <alignment/>
    </xf>
    <xf numFmtId="0" fontId="1" fillId="2" borderId="0" xfId="0" applyFont="1" applyFill="1" applyAlignment="1">
      <alignment/>
    </xf>
    <xf numFmtId="0" fontId="3" fillId="2" borderId="0" xfId="0" applyFont="1" applyFill="1" applyAlignment="1">
      <alignment horizontal="center"/>
    </xf>
    <xf numFmtId="0" fontId="3" fillId="2" borderId="0" xfId="0" applyFont="1" applyFill="1" applyAlignment="1">
      <alignment horizontal="center" shrinkToFit="1"/>
    </xf>
    <xf numFmtId="0" fontId="4" fillId="2" borderId="0" xfId="0" applyFont="1" applyFill="1" applyAlignment="1">
      <alignment shrinkToFit="1"/>
    </xf>
    <xf numFmtId="0" fontId="0" fillId="2" borderId="0" xfId="0" applyFill="1" applyAlignment="1">
      <alignment horizontal="center"/>
    </xf>
    <xf numFmtId="0" fontId="0" fillId="2" borderId="0" xfId="0" applyFont="1" applyFill="1" applyAlignment="1">
      <alignment horizontal="center"/>
    </xf>
    <xf numFmtId="0" fontId="0" fillId="0" borderId="0" xfId="0" applyAlignment="1">
      <alignment horizontal="center"/>
    </xf>
    <xf numFmtId="2" fontId="2" fillId="2" borderId="0" xfId="0" applyNumberFormat="1" applyFont="1" applyFill="1" applyAlignment="1">
      <alignment shrinkToFit="1"/>
    </xf>
    <xf numFmtId="0" fontId="0" fillId="2" borderId="0" xfId="0" applyFill="1" applyAlignment="1">
      <alignment shrinkToFit="1"/>
    </xf>
    <xf numFmtId="0" fontId="0" fillId="2" borderId="0" xfId="0" applyFill="1" applyAlignment="1">
      <alignment horizontal="center" shrinkToFit="1"/>
    </xf>
    <xf numFmtId="0" fontId="2" fillId="2" borderId="0" xfId="0" applyFont="1" applyFill="1" applyAlignment="1">
      <alignment shrinkToFit="1"/>
    </xf>
    <xf numFmtId="0" fontId="2" fillId="2" borderId="0" xfId="0" applyFont="1" applyFill="1" applyAlignment="1">
      <alignment horizontal="center" shrinkToFit="1"/>
    </xf>
    <xf numFmtId="0" fontId="11" fillId="2" borderId="0" xfId="0" applyFont="1" applyFill="1" applyAlignment="1">
      <alignment shrinkToFit="1"/>
    </xf>
    <xf numFmtId="0" fontId="3" fillId="2" borderId="0" xfId="0" applyFont="1" applyFill="1" applyAlignment="1">
      <alignment shrinkToFit="1"/>
    </xf>
    <xf numFmtId="0" fontId="11" fillId="2" borderId="0" xfId="0" applyFont="1" applyFill="1" applyAlignment="1">
      <alignment/>
    </xf>
    <xf numFmtId="0" fontId="11" fillId="2" borderId="0" xfId="0" applyFont="1" applyFill="1" applyAlignment="1">
      <alignment vertical="center"/>
    </xf>
    <xf numFmtId="0" fontId="11" fillId="2" borderId="0" xfId="0" applyFont="1" applyFill="1" applyAlignment="1">
      <alignment vertical="top"/>
    </xf>
    <xf numFmtId="0" fontId="4" fillId="2" borderId="0" xfId="0" applyFont="1" applyFill="1" applyAlignment="1">
      <alignment horizontal="center"/>
    </xf>
    <xf numFmtId="0" fontId="4" fillId="2" borderId="0" xfId="0" applyFont="1" applyFill="1" applyAlignment="1">
      <alignment horizontal="center" shrinkToFit="1"/>
    </xf>
    <xf numFmtId="0" fontId="0" fillId="2" borderId="0" xfId="0" applyFont="1" applyFill="1" applyAlignment="1">
      <alignment horizontal="left"/>
    </xf>
    <xf numFmtId="0" fontId="0" fillId="2" borderId="0" xfId="0" applyFont="1" applyFill="1" applyAlignment="1">
      <alignment/>
    </xf>
    <xf numFmtId="0" fontId="2" fillId="2" borderId="0" xfId="0" applyFont="1" applyFill="1" applyAlignment="1">
      <alignment horizontal="center"/>
    </xf>
    <xf numFmtId="0" fontId="2" fillId="2" borderId="0" xfId="0" applyNumberFormat="1" applyFont="1" applyFill="1" applyAlignment="1">
      <alignment shrinkToFit="1"/>
    </xf>
    <xf numFmtId="0" fontId="11" fillId="2" borderId="0" xfId="0" applyFont="1" applyFill="1" applyAlignment="1">
      <alignment horizontal="right" shrinkToFit="1"/>
    </xf>
    <xf numFmtId="0" fontId="11" fillId="2" borderId="0" xfId="0" applyFont="1" applyFill="1" applyAlignment="1">
      <alignment horizontal="center" shrinkToFit="1"/>
    </xf>
    <xf numFmtId="0" fontId="2" fillId="2" borderId="0" xfId="0" applyFont="1" applyFill="1" applyAlignment="1">
      <alignment horizontal="left" shrinkToFit="1"/>
    </xf>
    <xf numFmtId="0" fontId="12" fillId="2" borderId="0" xfId="0" applyFont="1" applyFill="1" applyAlignment="1">
      <alignment horizontal="right" shrinkToFit="1"/>
    </xf>
    <xf numFmtId="175" fontId="12" fillId="2" borderId="0" xfId="0" applyNumberFormat="1" applyFont="1" applyFill="1" applyAlignment="1">
      <alignment horizontal="center" shrinkToFit="1"/>
    </xf>
    <xf numFmtId="0" fontId="14" fillId="0" borderId="0" xfId="0" applyFont="1" applyAlignment="1">
      <alignment/>
    </xf>
    <xf numFmtId="0" fontId="14" fillId="0" borderId="0" xfId="0" applyFont="1" applyAlignment="1">
      <alignment horizontal="center"/>
    </xf>
    <xf numFmtId="0" fontId="4" fillId="2" borderId="0" xfId="0" applyFont="1" applyFill="1" applyAlignment="1" applyProtection="1">
      <alignment shrinkToFit="1"/>
      <protection locked="0"/>
    </xf>
    <xf numFmtId="0" fontId="0" fillId="2" borderId="0" xfId="0" applyFont="1" applyFill="1" applyAlignment="1">
      <alignment horizontal="center"/>
    </xf>
    <xf numFmtId="0" fontId="2" fillId="2" borderId="0" xfId="0" applyFont="1" applyFill="1" applyAlignment="1" applyProtection="1">
      <alignment horizontal="center" shrinkToFit="1"/>
      <protection locked="0"/>
    </xf>
    <xf numFmtId="0" fontId="0" fillId="2" borderId="0" xfId="0" applyFont="1" applyFill="1" applyAlignment="1">
      <alignment horizontal="left"/>
    </xf>
    <xf numFmtId="0" fontId="3" fillId="2" borderId="0" xfId="0" applyFont="1" applyFill="1" applyBorder="1" applyAlignment="1">
      <alignment/>
    </xf>
    <xf numFmtId="0" fontId="3" fillId="2" borderId="0" xfId="0" applyFont="1" applyFill="1" applyAlignment="1">
      <alignment horizontal="right"/>
    </xf>
    <xf numFmtId="0" fontId="3" fillId="2" borderId="0" xfId="0" applyFont="1" applyFill="1" applyAlignment="1">
      <alignment horizontal="center"/>
    </xf>
    <xf numFmtId="0" fontId="3" fillId="2" borderId="0" xfId="0" applyFont="1" applyFill="1" applyBorder="1" applyAlignment="1">
      <alignment horizontal="right"/>
    </xf>
    <xf numFmtId="0" fontId="3" fillId="0" borderId="0" xfId="0" applyFont="1" applyAlignment="1">
      <alignment/>
    </xf>
    <xf numFmtId="0" fontId="17" fillId="2" borderId="0" xfId="0" applyFont="1" applyFill="1" applyAlignment="1">
      <alignment horizontal="right" shrinkToFit="1"/>
    </xf>
    <xf numFmtId="0" fontId="17" fillId="2" borderId="0" xfId="0" applyFont="1" applyFill="1" applyAlignment="1">
      <alignment horizontal="center" shrinkToFit="1"/>
    </xf>
    <xf numFmtId="0" fontId="0" fillId="4" borderId="0" xfId="0" applyFont="1" applyFill="1" applyAlignment="1">
      <alignment/>
    </xf>
    <xf numFmtId="0" fontId="0" fillId="5" borderId="0" xfId="0" applyFont="1" applyFill="1" applyAlignment="1">
      <alignment/>
    </xf>
    <xf numFmtId="0" fontId="1" fillId="4" borderId="0" xfId="0" applyFont="1" applyFill="1" applyAlignment="1">
      <alignment/>
    </xf>
    <xf numFmtId="0" fontId="1" fillId="5" borderId="0" xfId="0" applyFont="1" applyFill="1" applyAlignment="1">
      <alignment/>
    </xf>
    <xf numFmtId="0" fontId="0" fillId="2" borderId="0" xfId="0" applyFont="1" applyFill="1" applyBorder="1" applyAlignment="1" applyProtection="1">
      <alignment horizontal="center"/>
      <protection/>
    </xf>
    <xf numFmtId="0" fontId="1" fillId="2" borderId="0" xfId="0" applyFont="1" applyFill="1" applyBorder="1" applyAlignment="1" applyProtection="1">
      <alignment horizontal="left"/>
      <protection/>
    </xf>
    <xf numFmtId="0" fontId="0" fillId="2" borderId="0" xfId="0" applyFill="1" applyBorder="1" applyAlignment="1" applyProtection="1">
      <alignment/>
      <protection/>
    </xf>
    <xf numFmtId="0" fontId="15" fillId="2" borderId="0" xfId="0" applyFont="1" applyFill="1" applyBorder="1" applyAlignment="1" applyProtection="1">
      <alignment horizontal="right"/>
      <protection/>
    </xf>
    <xf numFmtId="0" fontId="16" fillId="2" borderId="0" xfId="0" applyFont="1" applyFill="1" applyBorder="1" applyAlignment="1" applyProtection="1">
      <alignment horizontal="center" shrinkToFit="1"/>
      <protection/>
    </xf>
    <xf numFmtId="0" fontId="4" fillId="2" borderId="0" xfId="0" applyFont="1" applyFill="1" applyAlignment="1">
      <alignment/>
    </xf>
    <xf numFmtId="0" fontId="0" fillId="2" borderId="0" xfId="0" applyFill="1" applyAlignment="1" applyProtection="1">
      <alignment horizontal="center"/>
      <protection/>
    </xf>
    <xf numFmtId="0" fontId="0" fillId="0" borderId="0" xfId="0" applyAlignment="1" applyProtection="1">
      <alignment/>
      <protection/>
    </xf>
    <xf numFmtId="0" fontId="2" fillId="2" borderId="0" xfId="0" applyFont="1" applyFill="1" applyAlignment="1" applyProtection="1">
      <alignment/>
      <protection/>
    </xf>
    <xf numFmtId="0" fontId="1" fillId="0" borderId="0" xfId="0" applyFont="1" applyAlignment="1" applyProtection="1">
      <alignment/>
      <protection/>
    </xf>
    <xf numFmtId="0" fontId="1" fillId="2" borderId="0" xfId="0" applyFont="1" applyFill="1" applyAlignment="1" applyProtection="1">
      <alignment/>
      <protection/>
    </xf>
    <xf numFmtId="0" fontId="3" fillId="2" borderId="0" xfId="0" applyFont="1" applyFill="1" applyAlignment="1" applyProtection="1">
      <alignment horizontal="center" shrinkToFit="1"/>
      <protection/>
    </xf>
    <xf numFmtId="0" fontId="0" fillId="0" borderId="0" xfId="0" applyAlignment="1" applyProtection="1">
      <alignment horizontal="center"/>
      <protection/>
    </xf>
    <xf numFmtId="0" fontId="14" fillId="0" borderId="0" xfId="0" applyFont="1" applyAlignment="1" applyProtection="1">
      <alignment/>
      <protection/>
    </xf>
    <xf numFmtId="0" fontId="14" fillId="0" borderId="0" xfId="0" applyFont="1" applyAlignment="1" applyProtection="1">
      <alignment horizontal="center"/>
      <protection/>
    </xf>
    <xf numFmtId="0" fontId="13" fillId="0" borderId="0" xfId="0" applyFont="1" applyFill="1" applyAlignment="1" applyProtection="1">
      <alignment/>
      <protection/>
    </xf>
    <xf numFmtId="0" fontId="4" fillId="0" borderId="0" xfId="0" applyFont="1" applyFill="1" applyAlignment="1" applyProtection="1">
      <alignment/>
      <protection/>
    </xf>
    <xf numFmtId="0" fontId="14" fillId="0" borderId="0" xfId="0" applyFont="1" applyFill="1" applyAlignment="1" applyProtection="1">
      <alignment/>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4">
    <dxf>
      <fill>
        <patternFill>
          <bgColor rgb="FF00FF00"/>
        </patternFill>
      </fill>
      <border/>
    </dxf>
    <dxf>
      <fill>
        <patternFill>
          <bgColor rgb="FFFF0000"/>
        </patternFill>
      </fill>
      <border/>
    </dxf>
    <dxf>
      <fill>
        <patternFill>
          <bgColor rgb="FFFF9900"/>
        </patternFill>
      </fill>
      <border/>
    </dxf>
    <dxf>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48</xdr:row>
      <xdr:rowOff>85725</xdr:rowOff>
    </xdr:from>
    <xdr:to>
      <xdr:col>19</xdr:col>
      <xdr:colOff>57150</xdr:colOff>
      <xdr:row>48</xdr:row>
      <xdr:rowOff>85725</xdr:rowOff>
    </xdr:to>
    <xdr:sp>
      <xdr:nvSpPr>
        <xdr:cNvPr id="1" name="Line 67"/>
        <xdr:cNvSpPr>
          <a:spLocks/>
        </xdr:cNvSpPr>
      </xdr:nvSpPr>
      <xdr:spPr>
        <a:xfrm>
          <a:off x="1828800" y="9582150"/>
          <a:ext cx="6438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18</xdr:row>
      <xdr:rowOff>133350</xdr:rowOff>
    </xdr:from>
    <xdr:to>
      <xdr:col>6</xdr:col>
      <xdr:colOff>57150</xdr:colOff>
      <xdr:row>18</xdr:row>
      <xdr:rowOff>161925</xdr:rowOff>
    </xdr:to>
    <xdr:sp>
      <xdr:nvSpPr>
        <xdr:cNvPr id="2" name="Oval 71"/>
        <xdr:cNvSpPr>
          <a:spLocks/>
        </xdr:cNvSpPr>
      </xdr:nvSpPr>
      <xdr:spPr>
        <a:xfrm>
          <a:off x="3552825" y="386715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80</xdr:row>
      <xdr:rowOff>85725</xdr:rowOff>
    </xdr:from>
    <xdr:to>
      <xdr:col>19</xdr:col>
      <xdr:colOff>57150</xdr:colOff>
      <xdr:row>80</xdr:row>
      <xdr:rowOff>85725</xdr:rowOff>
    </xdr:to>
    <xdr:sp>
      <xdr:nvSpPr>
        <xdr:cNvPr id="3" name="Line 76"/>
        <xdr:cNvSpPr>
          <a:spLocks/>
        </xdr:cNvSpPr>
      </xdr:nvSpPr>
      <xdr:spPr>
        <a:xfrm>
          <a:off x="1828800" y="15640050"/>
          <a:ext cx="6438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22</xdr:row>
      <xdr:rowOff>133350</xdr:rowOff>
    </xdr:from>
    <xdr:to>
      <xdr:col>6</xdr:col>
      <xdr:colOff>85725</xdr:colOff>
      <xdr:row>22</xdr:row>
      <xdr:rowOff>161925</xdr:rowOff>
    </xdr:to>
    <xdr:sp>
      <xdr:nvSpPr>
        <xdr:cNvPr id="4" name="Oval 96"/>
        <xdr:cNvSpPr>
          <a:spLocks/>
        </xdr:cNvSpPr>
      </xdr:nvSpPr>
      <xdr:spPr>
        <a:xfrm>
          <a:off x="3581400" y="458152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26</xdr:row>
      <xdr:rowOff>133350</xdr:rowOff>
    </xdr:from>
    <xdr:to>
      <xdr:col>6</xdr:col>
      <xdr:colOff>76200</xdr:colOff>
      <xdr:row>26</xdr:row>
      <xdr:rowOff>161925</xdr:rowOff>
    </xdr:to>
    <xdr:sp>
      <xdr:nvSpPr>
        <xdr:cNvPr id="5" name="Oval 97"/>
        <xdr:cNvSpPr>
          <a:spLocks/>
        </xdr:cNvSpPr>
      </xdr:nvSpPr>
      <xdr:spPr>
        <a:xfrm>
          <a:off x="3571875" y="53244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30</xdr:row>
      <xdr:rowOff>123825</xdr:rowOff>
    </xdr:from>
    <xdr:to>
      <xdr:col>6</xdr:col>
      <xdr:colOff>95250</xdr:colOff>
      <xdr:row>30</xdr:row>
      <xdr:rowOff>152400</xdr:rowOff>
    </xdr:to>
    <xdr:sp>
      <xdr:nvSpPr>
        <xdr:cNvPr id="6" name="Oval 98"/>
        <xdr:cNvSpPr>
          <a:spLocks/>
        </xdr:cNvSpPr>
      </xdr:nvSpPr>
      <xdr:spPr>
        <a:xfrm>
          <a:off x="3590925" y="605790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104775</xdr:rowOff>
    </xdr:from>
    <xdr:to>
      <xdr:col>12</xdr:col>
      <xdr:colOff>0</xdr:colOff>
      <xdr:row>35</xdr:row>
      <xdr:rowOff>104775</xdr:rowOff>
    </xdr:to>
    <xdr:sp>
      <xdr:nvSpPr>
        <xdr:cNvPr id="7" name="Line 99"/>
        <xdr:cNvSpPr>
          <a:spLocks/>
        </xdr:cNvSpPr>
      </xdr:nvSpPr>
      <xdr:spPr>
        <a:xfrm flipV="1">
          <a:off x="5362575" y="7038975"/>
          <a:ext cx="333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35</xdr:row>
      <xdr:rowOff>85725</xdr:rowOff>
    </xdr:from>
    <xdr:to>
      <xdr:col>6</xdr:col>
      <xdr:colOff>66675</xdr:colOff>
      <xdr:row>35</xdr:row>
      <xdr:rowOff>114300</xdr:rowOff>
    </xdr:to>
    <xdr:sp>
      <xdr:nvSpPr>
        <xdr:cNvPr id="8" name="Oval 100"/>
        <xdr:cNvSpPr>
          <a:spLocks/>
        </xdr:cNvSpPr>
      </xdr:nvSpPr>
      <xdr:spPr>
        <a:xfrm>
          <a:off x="3562350" y="701992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35</xdr:row>
      <xdr:rowOff>104775</xdr:rowOff>
    </xdr:from>
    <xdr:to>
      <xdr:col>14</xdr:col>
      <xdr:colOff>0</xdr:colOff>
      <xdr:row>35</xdr:row>
      <xdr:rowOff>104775</xdr:rowOff>
    </xdr:to>
    <xdr:sp>
      <xdr:nvSpPr>
        <xdr:cNvPr id="9" name="Line 101"/>
        <xdr:cNvSpPr>
          <a:spLocks/>
        </xdr:cNvSpPr>
      </xdr:nvSpPr>
      <xdr:spPr>
        <a:xfrm flipV="1">
          <a:off x="6038850" y="7038975"/>
          <a:ext cx="352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35</xdr:row>
      <xdr:rowOff>104775</xdr:rowOff>
    </xdr:from>
    <xdr:to>
      <xdr:col>8</xdr:col>
      <xdr:colOff>0</xdr:colOff>
      <xdr:row>35</xdr:row>
      <xdr:rowOff>104775</xdr:rowOff>
    </xdr:to>
    <xdr:sp>
      <xdr:nvSpPr>
        <xdr:cNvPr id="10" name="Line 102"/>
        <xdr:cNvSpPr>
          <a:spLocks/>
        </xdr:cNvSpPr>
      </xdr:nvSpPr>
      <xdr:spPr>
        <a:xfrm flipV="1">
          <a:off x="3790950" y="7038975"/>
          <a:ext cx="419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35</xdr:row>
      <xdr:rowOff>104775</xdr:rowOff>
    </xdr:from>
    <xdr:to>
      <xdr:col>10</xdr:col>
      <xdr:colOff>0</xdr:colOff>
      <xdr:row>35</xdr:row>
      <xdr:rowOff>104775</xdr:rowOff>
    </xdr:to>
    <xdr:sp>
      <xdr:nvSpPr>
        <xdr:cNvPr id="11" name="Line 103"/>
        <xdr:cNvSpPr>
          <a:spLocks/>
        </xdr:cNvSpPr>
      </xdr:nvSpPr>
      <xdr:spPr>
        <a:xfrm flipV="1">
          <a:off x="4572000" y="7038975"/>
          <a:ext cx="428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33</xdr:row>
      <xdr:rowOff>85725</xdr:rowOff>
    </xdr:from>
    <xdr:to>
      <xdr:col>7</xdr:col>
      <xdr:colOff>0</xdr:colOff>
      <xdr:row>37</xdr:row>
      <xdr:rowOff>114300</xdr:rowOff>
    </xdr:to>
    <xdr:sp>
      <xdr:nvSpPr>
        <xdr:cNvPr id="12" name="AutoShape 104"/>
        <xdr:cNvSpPr>
          <a:spLocks/>
        </xdr:cNvSpPr>
      </xdr:nvSpPr>
      <xdr:spPr>
        <a:xfrm>
          <a:off x="3676650" y="6600825"/>
          <a:ext cx="114300" cy="914400"/>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47625</xdr:rowOff>
    </xdr:from>
    <xdr:to>
      <xdr:col>10</xdr:col>
      <xdr:colOff>76200</xdr:colOff>
      <xdr:row>37</xdr:row>
      <xdr:rowOff>104775</xdr:rowOff>
    </xdr:to>
    <xdr:sp>
      <xdr:nvSpPr>
        <xdr:cNvPr id="13" name="AutoShape 105"/>
        <xdr:cNvSpPr>
          <a:spLocks/>
        </xdr:cNvSpPr>
      </xdr:nvSpPr>
      <xdr:spPr>
        <a:xfrm>
          <a:off x="5000625" y="6562725"/>
          <a:ext cx="76200" cy="942975"/>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35</xdr:row>
      <xdr:rowOff>104775</xdr:rowOff>
    </xdr:from>
    <xdr:to>
      <xdr:col>6</xdr:col>
      <xdr:colOff>0</xdr:colOff>
      <xdr:row>35</xdr:row>
      <xdr:rowOff>104775</xdr:rowOff>
    </xdr:to>
    <xdr:sp>
      <xdr:nvSpPr>
        <xdr:cNvPr id="14" name="Line 106"/>
        <xdr:cNvSpPr>
          <a:spLocks/>
        </xdr:cNvSpPr>
      </xdr:nvSpPr>
      <xdr:spPr>
        <a:xfrm flipV="1">
          <a:off x="3171825" y="7038975"/>
          <a:ext cx="352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43</xdr:row>
      <xdr:rowOff>152400</xdr:rowOff>
    </xdr:from>
    <xdr:to>
      <xdr:col>12</xdr:col>
      <xdr:colOff>0</xdr:colOff>
      <xdr:row>43</xdr:row>
      <xdr:rowOff>152400</xdr:rowOff>
    </xdr:to>
    <xdr:sp>
      <xdr:nvSpPr>
        <xdr:cNvPr id="15" name="Line 107"/>
        <xdr:cNvSpPr>
          <a:spLocks/>
        </xdr:cNvSpPr>
      </xdr:nvSpPr>
      <xdr:spPr>
        <a:xfrm flipV="1">
          <a:off x="5362575" y="8620125"/>
          <a:ext cx="333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43</xdr:row>
      <xdr:rowOff>133350</xdr:rowOff>
    </xdr:from>
    <xdr:to>
      <xdr:col>6</xdr:col>
      <xdr:colOff>85725</xdr:colOff>
      <xdr:row>43</xdr:row>
      <xdr:rowOff>161925</xdr:rowOff>
    </xdr:to>
    <xdr:sp>
      <xdr:nvSpPr>
        <xdr:cNvPr id="16" name="Oval 108"/>
        <xdr:cNvSpPr>
          <a:spLocks/>
        </xdr:cNvSpPr>
      </xdr:nvSpPr>
      <xdr:spPr>
        <a:xfrm>
          <a:off x="3581400" y="86010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43</xdr:row>
      <xdr:rowOff>142875</xdr:rowOff>
    </xdr:from>
    <xdr:to>
      <xdr:col>14</xdr:col>
      <xdr:colOff>0</xdr:colOff>
      <xdr:row>43</xdr:row>
      <xdr:rowOff>142875</xdr:rowOff>
    </xdr:to>
    <xdr:sp>
      <xdr:nvSpPr>
        <xdr:cNvPr id="17" name="Line 109"/>
        <xdr:cNvSpPr>
          <a:spLocks/>
        </xdr:cNvSpPr>
      </xdr:nvSpPr>
      <xdr:spPr>
        <a:xfrm flipV="1">
          <a:off x="6038850" y="8610600"/>
          <a:ext cx="352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142875</xdr:rowOff>
    </xdr:from>
    <xdr:to>
      <xdr:col>8</xdr:col>
      <xdr:colOff>0</xdr:colOff>
      <xdr:row>43</xdr:row>
      <xdr:rowOff>142875</xdr:rowOff>
    </xdr:to>
    <xdr:sp>
      <xdr:nvSpPr>
        <xdr:cNvPr id="18" name="Line 110"/>
        <xdr:cNvSpPr>
          <a:spLocks/>
        </xdr:cNvSpPr>
      </xdr:nvSpPr>
      <xdr:spPr>
        <a:xfrm flipV="1">
          <a:off x="3790950" y="8610600"/>
          <a:ext cx="419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152400</xdr:rowOff>
    </xdr:from>
    <xdr:to>
      <xdr:col>10</xdr:col>
      <xdr:colOff>0</xdr:colOff>
      <xdr:row>43</xdr:row>
      <xdr:rowOff>152400</xdr:rowOff>
    </xdr:to>
    <xdr:sp>
      <xdr:nvSpPr>
        <xdr:cNvPr id="19" name="Line 111"/>
        <xdr:cNvSpPr>
          <a:spLocks/>
        </xdr:cNvSpPr>
      </xdr:nvSpPr>
      <xdr:spPr>
        <a:xfrm flipV="1">
          <a:off x="4572000" y="8620125"/>
          <a:ext cx="428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41</xdr:row>
      <xdr:rowOff>85725</xdr:rowOff>
    </xdr:from>
    <xdr:to>
      <xdr:col>7</xdr:col>
      <xdr:colOff>0</xdr:colOff>
      <xdr:row>45</xdr:row>
      <xdr:rowOff>114300</xdr:rowOff>
    </xdr:to>
    <xdr:sp>
      <xdr:nvSpPr>
        <xdr:cNvPr id="20" name="AutoShape 112"/>
        <xdr:cNvSpPr>
          <a:spLocks/>
        </xdr:cNvSpPr>
      </xdr:nvSpPr>
      <xdr:spPr>
        <a:xfrm>
          <a:off x="3676650" y="8134350"/>
          <a:ext cx="114300" cy="962025"/>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41</xdr:row>
      <xdr:rowOff>47625</xdr:rowOff>
    </xdr:from>
    <xdr:to>
      <xdr:col>10</xdr:col>
      <xdr:colOff>76200</xdr:colOff>
      <xdr:row>45</xdr:row>
      <xdr:rowOff>104775</xdr:rowOff>
    </xdr:to>
    <xdr:sp>
      <xdr:nvSpPr>
        <xdr:cNvPr id="21" name="AutoShape 113"/>
        <xdr:cNvSpPr>
          <a:spLocks/>
        </xdr:cNvSpPr>
      </xdr:nvSpPr>
      <xdr:spPr>
        <a:xfrm>
          <a:off x="5000625" y="8096250"/>
          <a:ext cx="76200" cy="99060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43</xdr:row>
      <xdr:rowOff>152400</xdr:rowOff>
    </xdr:from>
    <xdr:to>
      <xdr:col>5</xdr:col>
      <xdr:colOff>342900</xdr:colOff>
      <xdr:row>43</xdr:row>
      <xdr:rowOff>152400</xdr:rowOff>
    </xdr:to>
    <xdr:sp>
      <xdr:nvSpPr>
        <xdr:cNvPr id="22" name="Line 114"/>
        <xdr:cNvSpPr>
          <a:spLocks/>
        </xdr:cNvSpPr>
      </xdr:nvSpPr>
      <xdr:spPr>
        <a:xfrm flipV="1">
          <a:off x="3162300" y="8620125"/>
          <a:ext cx="352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55</xdr:row>
      <xdr:rowOff>133350</xdr:rowOff>
    </xdr:from>
    <xdr:to>
      <xdr:col>12</xdr:col>
      <xdr:colOff>57150</xdr:colOff>
      <xdr:row>55</xdr:row>
      <xdr:rowOff>161925</xdr:rowOff>
    </xdr:to>
    <xdr:sp>
      <xdr:nvSpPr>
        <xdr:cNvPr id="23" name="Oval 115"/>
        <xdr:cNvSpPr>
          <a:spLocks/>
        </xdr:cNvSpPr>
      </xdr:nvSpPr>
      <xdr:spPr>
        <a:xfrm>
          <a:off x="5724525" y="108870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59</xdr:row>
      <xdr:rowOff>133350</xdr:rowOff>
    </xdr:from>
    <xdr:to>
      <xdr:col>12</xdr:col>
      <xdr:colOff>57150</xdr:colOff>
      <xdr:row>59</xdr:row>
      <xdr:rowOff>161925</xdr:rowOff>
    </xdr:to>
    <xdr:sp>
      <xdr:nvSpPr>
        <xdr:cNvPr id="24" name="Oval 116"/>
        <xdr:cNvSpPr>
          <a:spLocks/>
        </xdr:cNvSpPr>
      </xdr:nvSpPr>
      <xdr:spPr>
        <a:xfrm>
          <a:off x="5724525" y="117633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63</xdr:row>
      <xdr:rowOff>133350</xdr:rowOff>
    </xdr:from>
    <xdr:to>
      <xdr:col>12</xdr:col>
      <xdr:colOff>57150</xdr:colOff>
      <xdr:row>63</xdr:row>
      <xdr:rowOff>161925</xdr:rowOff>
    </xdr:to>
    <xdr:sp>
      <xdr:nvSpPr>
        <xdr:cNvPr id="25" name="Oval 117"/>
        <xdr:cNvSpPr>
          <a:spLocks/>
        </xdr:cNvSpPr>
      </xdr:nvSpPr>
      <xdr:spPr>
        <a:xfrm>
          <a:off x="5724525" y="126015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70</xdr:row>
      <xdr:rowOff>47625</xdr:rowOff>
    </xdr:from>
    <xdr:to>
      <xdr:col>8</xdr:col>
      <xdr:colOff>0</xdr:colOff>
      <xdr:row>70</xdr:row>
      <xdr:rowOff>47625</xdr:rowOff>
    </xdr:to>
    <xdr:sp>
      <xdr:nvSpPr>
        <xdr:cNvPr id="26" name="Line 118"/>
        <xdr:cNvSpPr>
          <a:spLocks/>
        </xdr:cNvSpPr>
      </xdr:nvSpPr>
      <xdr:spPr>
        <a:xfrm flipV="1">
          <a:off x="3790950" y="13954125"/>
          <a:ext cx="419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70</xdr:row>
      <xdr:rowOff>47625</xdr:rowOff>
    </xdr:from>
    <xdr:to>
      <xdr:col>10</xdr:col>
      <xdr:colOff>19050</xdr:colOff>
      <xdr:row>70</xdr:row>
      <xdr:rowOff>47625</xdr:rowOff>
    </xdr:to>
    <xdr:sp>
      <xdr:nvSpPr>
        <xdr:cNvPr id="27" name="Line 119"/>
        <xdr:cNvSpPr>
          <a:spLocks/>
        </xdr:cNvSpPr>
      </xdr:nvSpPr>
      <xdr:spPr>
        <a:xfrm flipV="1">
          <a:off x="4591050" y="13954125"/>
          <a:ext cx="428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70</xdr:row>
      <xdr:rowOff>28575</xdr:rowOff>
    </xdr:from>
    <xdr:to>
      <xdr:col>12</xdr:col>
      <xdr:colOff>104775</xdr:colOff>
      <xdr:row>70</xdr:row>
      <xdr:rowOff>57150</xdr:rowOff>
    </xdr:to>
    <xdr:sp>
      <xdr:nvSpPr>
        <xdr:cNvPr id="28" name="Oval 120"/>
        <xdr:cNvSpPr>
          <a:spLocks/>
        </xdr:cNvSpPr>
      </xdr:nvSpPr>
      <xdr:spPr>
        <a:xfrm>
          <a:off x="5772150" y="139350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70</xdr:row>
      <xdr:rowOff>47625</xdr:rowOff>
    </xdr:from>
    <xdr:to>
      <xdr:col>14</xdr:col>
      <xdr:colOff>9525</xdr:colOff>
      <xdr:row>70</xdr:row>
      <xdr:rowOff>47625</xdr:rowOff>
    </xdr:to>
    <xdr:sp>
      <xdr:nvSpPr>
        <xdr:cNvPr id="29" name="Line 121"/>
        <xdr:cNvSpPr>
          <a:spLocks/>
        </xdr:cNvSpPr>
      </xdr:nvSpPr>
      <xdr:spPr>
        <a:xfrm flipV="1">
          <a:off x="6048375" y="13954125"/>
          <a:ext cx="352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70</xdr:row>
      <xdr:rowOff>47625</xdr:rowOff>
    </xdr:from>
    <xdr:to>
      <xdr:col>16</xdr:col>
      <xdr:colOff>0</xdr:colOff>
      <xdr:row>70</xdr:row>
      <xdr:rowOff>47625</xdr:rowOff>
    </xdr:to>
    <xdr:sp>
      <xdr:nvSpPr>
        <xdr:cNvPr id="30" name="Line 122"/>
        <xdr:cNvSpPr>
          <a:spLocks/>
        </xdr:cNvSpPr>
      </xdr:nvSpPr>
      <xdr:spPr>
        <a:xfrm flipV="1">
          <a:off x="6781800" y="13954125"/>
          <a:ext cx="371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68</xdr:row>
      <xdr:rowOff>85725</xdr:rowOff>
    </xdr:from>
    <xdr:to>
      <xdr:col>13</xdr:col>
      <xdr:colOff>0</xdr:colOff>
      <xdr:row>72</xdr:row>
      <xdr:rowOff>114300</xdr:rowOff>
    </xdr:to>
    <xdr:sp>
      <xdr:nvSpPr>
        <xdr:cNvPr id="31" name="AutoShape 123"/>
        <xdr:cNvSpPr>
          <a:spLocks/>
        </xdr:cNvSpPr>
      </xdr:nvSpPr>
      <xdr:spPr>
        <a:xfrm>
          <a:off x="5848350" y="13573125"/>
          <a:ext cx="190500" cy="809625"/>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68</xdr:row>
      <xdr:rowOff>47625</xdr:rowOff>
    </xdr:from>
    <xdr:to>
      <xdr:col>16</xdr:col>
      <xdr:colOff>76200</xdr:colOff>
      <xdr:row>72</xdr:row>
      <xdr:rowOff>104775</xdr:rowOff>
    </xdr:to>
    <xdr:sp>
      <xdr:nvSpPr>
        <xdr:cNvPr id="32" name="AutoShape 124"/>
        <xdr:cNvSpPr>
          <a:spLocks/>
        </xdr:cNvSpPr>
      </xdr:nvSpPr>
      <xdr:spPr>
        <a:xfrm>
          <a:off x="7153275" y="13535025"/>
          <a:ext cx="76200" cy="83820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323850</xdr:colOff>
      <xdr:row>70</xdr:row>
      <xdr:rowOff>57150</xdr:rowOff>
    </xdr:from>
    <xdr:to>
      <xdr:col>11</xdr:col>
      <xdr:colOff>333375</xdr:colOff>
      <xdr:row>70</xdr:row>
      <xdr:rowOff>57150</xdr:rowOff>
    </xdr:to>
    <xdr:sp>
      <xdr:nvSpPr>
        <xdr:cNvPr id="33" name="Line 125"/>
        <xdr:cNvSpPr>
          <a:spLocks/>
        </xdr:cNvSpPr>
      </xdr:nvSpPr>
      <xdr:spPr>
        <a:xfrm flipV="1">
          <a:off x="5324475" y="13963650"/>
          <a:ext cx="371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68</xdr:row>
      <xdr:rowOff>85725</xdr:rowOff>
    </xdr:from>
    <xdr:to>
      <xdr:col>3</xdr:col>
      <xdr:colOff>304800</xdr:colOff>
      <xdr:row>68</xdr:row>
      <xdr:rowOff>85725</xdr:rowOff>
    </xdr:to>
    <xdr:sp>
      <xdr:nvSpPr>
        <xdr:cNvPr id="34" name="Line 126"/>
        <xdr:cNvSpPr>
          <a:spLocks/>
        </xdr:cNvSpPr>
      </xdr:nvSpPr>
      <xdr:spPr>
        <a:xfrm flipV="1">
          <a:off x="2466975" y="13573125"/>
          <a:ext cx="266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114300</xdr:colOff>
      <xdr:row>90</xdr:row>
      <xdr:rowOff>142875</xdr:rowOff>
    </xdr:from>
    <xdr:to>
      <xdr:col>9</xdr:col>
      <xdr:colOff>133350</xdr:colOff>
      <xdr:row>90</xdr:row>
      <xdr:rowOff>171450</xdr:rowOff>
    </xdr:to>
    <xdr:sp>
      <xdr:nvSpPr>
        <xdr:cNvPr id="35" name="Oval 128"/>
        <xdr:cNvSpPr>
          <a:spLocks/>
        </xdr:cNvSpPr>
      </xdr:nvSpPr>
      <xdr:spPr>
        <a:xfrm flipH="1">
          <a:off x="4686300" y="17706975"/>
          <a:ext cx="1905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90</xdr:row>
      <xdr:rowOff>133350</xdr:rowOff>
    </xdr:from>
    <xdr:to>
      <xdr:col>3</xdr:col>
      <xdr:colOff>104775</xdr:colOff>
      <xdr:row>90</xdr:row>
      <xdr:rowOff>161925</xdr:rowOff>
    </xdr:to>
    <xdr:sp>
      <xdr:nvSpPr>
        <xdr:cNvPr id="36" name="Oval 129"/>
        <xdr:cNvSpPr>
          <a:spLocks/>
        </xdr:cNvSpPr>
      </xdr:nvSpPr>
      <xdr:spPr>
        <a:xfrm flipH="1">
          <a:off x="2505075" y="1769745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94</xdr:row>
      <xdr:rowOff>142875</xdr:rowOff>
    </xdr:from>
    <xdr:to>
      <xdr:col>9</xdr:col>
      <xdr:colOff>9525</xdr:colOff>
      <xdr:row>94</xdr:row>
      <xdr:rowOff>171450</xdr:rowOff>
    </xdr:to>
    <xdr:sp>
      <xdr:nvSpPr>
        <xdr:cNvPr id="37" name="Oval 130"/>
        <xdr:cNvSpPr>
          <a:spLocks/>
        </xdr:cNvSpPr>
      </xdr:nvSpPr>
      <xdr:spPr>
        <a:xfrm flipH="1">
          <a:off x="4562475" y="18516600"/>
          <a:ext cx="1905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94</xdr:row>
      <xdr:rowOff>133350</xdr:rowOff>
    </xdr:from>
    <xdr:to>
      <xdr:col>3</xdr:col>
      <xdr:colOff>104775</xdr:colOff>
      <xdr:row>94</xdr:row>
      <xdr:rowOff>161925</xdr:rowOff>
    </xdr:to>
    <xdr:sp>
      <xdr:nvSpPr>
        <xdr:cNvPr id="38" name="Oval 131"/>
        <xdr:cNvSpPr>
          <a:spLocks/>
        </xdr:cNvSpPr>
      </xdr:nvSpPr>
      <xdr:spPr>
        <a:xfrm flipH="1">
          <a:off x="2505075" y="185070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98</xdr:row>
      <xdr:rowOff>142875</xdr:rowOff>
    </xdr:from>
    <xdr:to>
      <xdr:col>9</xdr:col>
      <xdr:colOff>9525</xdr:colOff>
      <xdr:row>98</xdr:row>
      <xdr:rowOff>171450</xdr:rowOff>
    </xdr:to>
    <xdr:sp>
      <xdr:nvSpPr>
        <xdr:cNvPr id="39" name="Oval 132"/>
        <xdr:cNvSpPr>
          <a:spLocks/>
        </xdr:cNvSpPr>
      </xdr:nvSpPr>
      <xdr:spPr>
        <a:xfrm flipH="1">
          <a:off x="4562475" y="19326225"/>
          <a:ext cx="1905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98</xdr:row>
      <xdr:rowOff>133350</xdr:rowOff>
    </xdr:from>
    <xdr:to>
      <xdr:col>3</xdr:col>
      <xdr:colOff>104775</xdr:colOff>
      <xdr:row>98</xdr:row>
      <xdr:rowOff>161925</xdr:rowOff>
    </xdr:to>
    <xdr:sp>
      <xdr:nvSpPr>
        <xdr:cNvPr id="40" name="Oval 133"/>
        <xdr:cNvSpPr>
          <a:spLocks/>
        </xdr:cNvSpPr>
      </xdr:nvSpPr>
      <xdr:spPr>
        <a:xfrm flipH="1">
          <a:off x="2505075" y="1931670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98</xdr:row>
      <xdr:rowOff>142875</xdr:rowOff>
    </xdr:from>
    <xdr:to>
      <xdr:col>16</xdr:col>
      <xdr:colOff>114300</xdr:colOff>
      <xdr:row>98</xdr:row>
      <xdr:rowOff>171450</xdr:rowOff>
    </xdr:to>
    <xdr:sp>
      <xdr:nvSpPr>
        <xdr:cNvPr id="41" name="Oval 134"/>
        <xdr:cNvSpPr>
          <a:spLocks/>
        </xdr:cNvSpPr>
      </xdr:nvSpPr>
      <xdr:spPr>
        <a:xfrm flipH="1">
          <a:off x="7239000" y="1932622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101</xdr:row>
      <xdr:rowOff>142875</xdr:rowOff>
    </xdr:from>
    <xdr:to>
      <xdr:col>16</xdr:col>
      <xdr:colOff>114300</xdr:colOff>
      <xdr:row>101</xdr:row>
      <xdr:rowOff>171450</xdr:rowOff>
    </xdr:to>
    <xdr:sp>
      <xdr:nvSpPr>
        <xdr:cNvPr id="42" name="Oval 135"/>
        <xdr:cNvSpPr>
          <a:spLocks/>
        </xdr:cNvSpPr>
      </xdr:nvSpPr>
      <xdr:spPr>
        <a:xfrm flipH="1">
          <a:off x="7239000" y="1990725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AI233"/>
  <sheetViews>
    <sheetView tabSelected="1" workbookViewId="0" topLeftCell="A1">
      <selection activeCell="L19" sqref="L19"/>
    </sheetView>
  </sheetViews>
  <sheetFormatPr defaultColWidth="11.421875" defaultRowHeight="12.75"/>
  <cols>
    <col min="1" max="1" width="13.8515625" style="0" customWidth="1"/>
    <col min="2" max="2" width="13.00390625" style="0" customWidth="1"/>
    <col min="3" max="3" width="9.57421875" style="0" customWidth="1"/>
    <col min="4" max="4" width="6.57421875" style="0" customWidth="1"/>
    <col min="5" max="5" width="4.57421875" style="0" customWidth="1"/>
    <col min="6" max="6" width="5.28125" style="0" customWidth="1"/>
    <col min="7" max="7" width="4.00390625" style="0" customWidth="1"/>
    <col min="8" max="8" width="6.28125" style="24" customWidth="1"/>
    <col min="9" max="9" width="5.421875" style="0" customWidth="1"/>
    <col min="10" max="10" width="6.421875" style="0" customWidth="1"/>
    <col min="11" max="11" width="5.421875" style="0" customWidth="1"/>
    <col min="12" max="12" width="5.00390625" style="0" customWidth="1"/>
    <col min="13" max="13" width="5.140625" style="0" customWidth="1"/>
    <col min="14" max="14" width="5.28125" style="0" customWidth="1"/>
    <col min="15" max="15" width="5.8515625" style="0" customWidth="1"/>
    <col min="16" max="16" width="5.57421875" style="0" customWidth="1"/>
    <col min="17" max="17" width="5.8515625" style="0" customWidth="1"/>
    <col min="18" max="18" width="4.57421875" style="0" customWidth="1"/>
    <col min="19" max="19" width="5.421875" style="0" customWidth="1"/>
    <col min="20" max="20" width="5.00390625" style="0" customWidth="1"/>
    <col min="21" max="21" width="7.421875" style="0" customWidth="1"/>
    <col min="22" max="22" width="5.57421875" style="0" customWidth="1"/>
    <col min="23" max="23" width="5.7109375" style="0" customWidth="1"/>
    <col min="24" max="24" width="5.28125" style="0" customWidth="1"/>
    <col min="25" max="25" width="4.7109375" style="0" customWidth="1"/>
    <col min="26" max="26" width="5.421875" style="0" customWidth="1"/>
    <col min="27" max="27" width="5.7109375" style="0" customWidth="1"/>
    <col min="28" max="28" width="5.140625" style="0" customWidth="1"/>
  </cols>
  <sheetData>
    <row r="1" spans="1:34" ht="26.25" customHeight="1">
      <c r="A1" s="63"/>
      <c r="B1" s="4" t="s">
        <v>27</v>
      </c>
      <c r="C1" s="1"/>
      <c r="D1" s="1"/>
      <c r="E1" s="1"/>
      <c r="F1" s="1"/>
      <c r="G1" s="1"/>
      <c r="H1" s="48"/>
      <c r="I1" s="1"/>
      <c r="J1" s="1"/>
      <c r="K1" s="1" t="s">
        <v>2</v>
      </c>
      <c r="L1" s="1"/>
      <c r="M1" s="1"/>
      <c r="N1" s="1"/>
      <c r="O1" s="1"/>
      <c r="P1" s="1"/>
      <c r="Q1" s="1"/>
      <c r="R1" s="1"/>
      <c r="S1" s="1"/>
      <c r="T1" s="1"/>
      <c r="U1" s="1"/>
      <c r="V1" s="1"/>
      <c r="W1" s="1"/>
      <c r="X1" s="1"/>
      <c r="Y1" s="1"/>
      <c r="Z1" s="1"/>
      <c r="AA1" s="1"/>
      <c r="AB1" s="1"/>
      <c r="AC1" s="1"/>
      <c r="AD1" s="1"/>
      <c r="AE1" s="1"/>
      <c r="AF1" s="1"/>
      <c r="AG1" s="1"/>
      <c r="AH1" s="1"/>
    </row>
    <row r="2" spans="1:34" ht="12.75">
      <c r="A2" s="1"/>
      <c r="B2" s="1"/>
      <c r="C2" s="1"/>
      <c r="E2" s="1"/>
      <c r="F2" s="1"/>
      <c r="G2" s="1"/>
      <c r="H2" s="22"/>
      <c r="I2" s="10"/>
      <c r="K2" s="10"/>
      <c r="L2" s="10"/>
      <c r="M2" s="10"/>
      <c r="N2" s="10"/>
      <c r="O2" s="10"/>
      <c r="P2" s="10"/>
      <c r="Q2" s="10"/>
      <c r="R2" s="10"/>
      <c r="S2" s="10"/>
      <c r="T2" s="10"/>
      <c r="U2" s="1"/>
      <c r="V2" s="1"/>
      <c r="W2" s="1"/>
      <c r="X2" s="9"/>
      <c r="Y2" s="9"/>
      <c r="Z2" s="9"/>
      <c r="AA2" s="9"/>
      <c r="AB2" s="9"/>
      <c r="AC2" s="9"/>
      <c r="AD2" s="1"/>
      <c r="AE2" s="1"/>
      <c r="AF2" s="1"/>
      <c r="AG2" s="1"/>
      <c r="AH2" s="1"/>
    </row>
    <row r="3" spans="1:34" ht="18" customHeight="1">
      <c r="A3" s="12" t="s">
        <v>75</v>
      </c>
      <c r="B3" s="15">
        <v>1</v>
      </c>
      <c r="C3" s="1"/>
      <c r="D3" s="1"/>
      <c r="E3" s="1"/>
      <c r="F3" s="1"/>
      <c r="G3" s="1"/>
      <c r="H3" s="22"/>
      <c r="I3" s="1"/>
      <c r="J3" s="13"/>
      <c r="K3" s="1"/>
      <c r="L3" s="1"/>
      <c r="M3" s="1"/>
      <c r="N3" s="1"/>
      <c r="O3" s="1"/>
      <c r="P3" s="1"/>
      <c r="Q3" s="1"/>
      <c r="R3" s="1"/>
      <c r="S3" s="2"/>
      <c r="T3" s="2"/>
      <c r="U3" s="7"/>
      <c r="V3" s="1"/>
      <c r="W3" s="1"/>
      <c r="X3" s="9"/>
      <c r="Y3" s="9"/>
      <c r="Z3" s="9"/>
      <c r="AA3" s="9"/>
      <c r="AB3" s="9"/>
      <c r="AC3" s="9"/>
      <c r="AD3" s="1"/>
      <c r="AE3" s="1"/>
      <c r="AF3" s="1"/>
      <c r="AG3" s="1"/>
      <c r="AH3" s="1"/>
    </row>
    <row r="4" spans="1:34" ht="18" customHeight="1">
      <c r="A4" s="64" t="s">
        <v>76</v>
      </c>
      <c r="B4" s="65"/>
      <c r="C4" s="1"/>
      <c r="D4" s="1"/>
      <c r="E4" s="6"/>
      <c r="F4" s="1"/>
      <c r="G4" s="1"/>
      <c r="H4" s="22"/>
      <c r="I4" s="1"/>
      <c r="J4" s="11"/>
      <c r="K4" s="1"/>
      <c r="L4" s="14"/>
      <c r="M4" s="14"/>
      <c r="N4" s="14"/>
      <c r="O4" s="14"/>
      <c r="P4" s="14"/>
      <c r="Q4" s="14"/>
      <c r="R4" s="14"/>
      <c r="S4" s="16"/>
      <c r="T4" s="16"/>
      <c r="U4" s="5"/>
      <c r="V4" s="1"/>
      <c r="W4" s="1"/>
      <c r="X4" s="9"/>
      <c r="Y4" s="9"/>
      <c r="Z4" s="9"/>
      <c r="AA4" s="9"/>
      <c r="AB4" s="9"/>
      <c r="AC4" s="9"/>
      <c r="AD4" s="1"/>
      <c r="AE4" s="1"/>
      <c r="AF4" s="1"/>
      <c r="AG4" s="1"/>
      <c r="AH4" s="1"/>
    </row>
    <row r="5" spans="1:34" ht="18" customHeight="1">
      <c r="A5" s="66" t="s">
        <v>3</v>
      </c>
      <c r="B5" s="67">
        <f>MOD(B3,32)</f>
        <v>1</v>
      </c>
      <c r="C5" s="2"/>
      <c r="D5" s="2"/>
      <c r="E5" s="52"/>
      <c r="F5" s="2"/>
      <c r="G5" s="53"/>
      <c r="H5" s="54"/>
      <c r="I5" s="2"/>
      <c r="J5" s="2"/>
      <c r="K5" s="2"/>
      <c r="L5" s="2"/>
      <c r="M5" s="2"/>
      <c r="N5" s="2"/>
      <c r="O5" s="2"/>
      <c r="P5" s="2"/>
      <c r="Q5" s="2"/>
      <c r="R5" s="2"/>
      <c r="S5" s="2"/>
      <c r="T5" s="2"/>
      <c r="U5" s="2"/>
      <c r="V5" s="2"/>
      <c r="W5" s="1"/>
      <c r="X5" s="9"/>
      <c r="Y5" s="9"/>
      <c r="Z5" s="9"/>
      <c r="AA5" s="9"/>
      <c r="AB5" s="9"/>
      <c r="AC5" s="10"/>
      <c r="AD5" s="1"/>
      <c r="AE5" s="1"/>
      <c r="AF5" s="1"/>
      <c r="AG5" s="1"/>
      <c r="AH5" s="1"/>
    </row>
    <row r="6" spans="1:34" ht="13.5" customHeight="1">
      <c r="A6" s="2"/>
      <c r="B6" s="2"/>
      <c r="C6" s="2"/>
      <c r="D6" s="55"/>
      <c r="E6" s="52"/>
      <c r="F6" s="2"/>
      <c r="G6" s="53"/>
      <c r="H6" s="54"/>
      <c r="I6" s="2"/>
      <c r="J6" s="2"/>
      <c r="K6" s="2"/>
      <c r="L6" s="2"/>
      <c r="M6" s="56"/>
      <c r="N6" s="2"/>
      <c r="O6" s="2"/>
      <c r="P6" s="2"/>
      <c r="Q6" s="2"/>
      <c r="R6" s="2"/>
      <c r="S6" s="2"/>
      <c r="T6" s="2"/>
      <c r="U6" s="2"/>
      <c r="V6" s="2"/>
      <c r="W6" s="9"/>
      <c r="X6" s="10"/>
      <c r="Y6" s="35" t="s">
        <v>16</v>
      </c>
      <c r="Z6" s="35" t="s">
        <v>15</v>
      </c>
      <c r="AA6" s="35" t="s">
        <v>17</v>
      </c>
      <c r="AB6" s="35" t="s">
        <v>0</v>
      </c>
      <c r="AC6" s="10"/>
      <c r="AD6" s="1"/>
      <c r="AE6" s="1"/>
      <c r="AF6" s="1"/>
      <c r="AG6" s="1"/>
      <c r="AH6" s="1"/>
    </row>
    <row r="7" spans="1:34" ht="21" customHeight="1">
      <c r="A7" s="61" t="s">
        <v>77</v>
      </c>
      <c r="B7" s="61"/>
      <c r="C7" s="61"/>
      <c r="D7" s="61"/>
      <c r="E7" s="61"/>
      <c r="F7" s="61"/>
      <c r="G7" s="61"/>
      <c r="H7" s="61"/>
      <c r="I7" s="59"/>
      <c r="J7" s="59"/>
      <c r="K7" s="8"/>
      <c r="L7" s="8"/>
      <c r="M7" s="8"/>
      <c r="N7" s="8"/>
      <c r="O7" s="2"/>
      <c r="P7" s="2"/>
      <c r="Q7" s="2"/>
      <c r="R7" s="2"/>
      <c r="S7" s="68" t="s">
        <v>16</v>
      </c>
      <c r="T7" s="68">
        <f>VLOOKUP($B$5,$X$7:$AB$45,2)</f>
        <v>7</v>
      </c>
      <c r="U7" s="68"/>
      <c r="V7" s="2"/>
      <c r="W7" s="9"/>
      <c r="X7" s="10">
        <v>0</v>
      </c>
      <c r="Y7" s="10">
        <v>2</v>
      </c>
      <c r="Z7" s="10">
        <v>3</v>
      </c>
      <c r="AA7" s="10">
        <v>5</v>
      </c>
      <c r="AB7" s="10">
        <v>7</v>
      </c>
      <c r="AC7" s="10"/>
      <c r="AD7" s="1"/>
      <c r="AE7" s="1"/>
      <c r="AF7" s="1"/>
      <c r="AG7" s="1"/>
      <c r="AH7" s="1"/>
    </row>
    <row r="8" spans="1:34" ht="15">
      <c r="A8" s="61" t="s">
        <v>79</v>
      </c>
      <c r="B8" s="61"/>
      <c r="C8" s="61"/>
      <c r="D8" s="61"/>
      <c r="E8" s="61"/>
      <c r="F8" s="61"/>
      <c r="G8" s="61"/>
      <c r="H8" s="61"/>
      <c r="I8" s="59"/>
      <c r="J8" s="59"/>
      <c r="K8" s="8"/>
      <c r="L8" s="8"/>
      <c r="M8" s="8"/>
      <c r="N8" s="8"/>
      <c r="O8" s="2"/>
      <c r="P8" s="2"/>
      <c r="Q8" s="2"/>
      <c r="R8" s="2"/>
      <c r="S8" s="68" t="s">
        <v>15</v>
      </c>
      <c r="T8" s="68">
        <f>VLOOKUP($B$5,$X$7:$AB$45,3)</f>
        <v>2</v>
      </c>
      <c r="U8" s="68"/>
      <c r="V8" s="2"/>
      <c r="W8" s="9"/>
      <c r="X8" s="10">
        <v>1</v>
      </c>
      <c r="Y8" s="10">
        <v>7</v>
      </c>
      <c r="Z8" s="10">
        <v>2</v>
      </c>
      <c r="AA8" s="10">
        <v>3</v>
      </c>
      <c r="AB8" s="10">
        <v>11</v>
      </c>
      <c r="AC8" s="10"/>
      <c r="AD8" s="1"/>
      <c r="AE8" s="1"/>
      <c r="AF8" s="1"/>
      <c r="AG8" s="1"/>
      <c r="AH8" s="1"/>
    </row>
    <row r="9" spans="1:34" ht="15">
      <c r="A9" s="62" t="s">
        <v>78</v>
      </c>
      <c r="B9" s="62"/>
      <c r="C9" s="62"/>
      <c r="D9" s="62"/>
      <c r="E9" s="62"/>
      <c r="F9" s="62"/>
      <c r="G9" s="62"/>
      <c r="H9" s="62"/>
      <c r="I9" s="60"/>
      <c r="J9" s="60"/>
      <c r="K9" s="8"/>
      <c r="L9" s="8"/>
      <c r="M9" s="8"/>
      <c r="N9" s="8"/>
      <c r="O9" s="2"/>
      <c r="P9" s="2"/>
      <c r="Q9" s="2"/>
      <c r="R9" s="2"/>
      <c r="S9" s="68" t="s">
        <v>17</v>
      </c>
      <c r="T9" s="68">
        <f>VLOOKUP($B$5,$X$7:$AB$45,4)</f>
        <v>3</v>
      </c>
      <c r="U9" s="68"/>
      <c r="V9" s="2"/>
      <c r="W9" s="9"/>
      <c r="X9" s="10">
        <v>2</v>
      </c>
      <c r="Y9" s="10">
        <v>7</v>
      </c>
      <c r="Z9" s="10">
        <v>5</v>
      </c>
      <c r="AA9" s="10">
        <v>3</v>
      </c>
      <c r="AB9" s="10">
        <v>11</v>
      </c>
      <c r="AC9" s="10"/>
      <c r="AD9" s="1"/>
      <c r="AE9" s="1"/>
      <c r="AF9" s="1"/>
      <c r="AG9" s="1"/>
      <c r="AH9" s="1"/>
    </row>
    <row r="10" spans="1:34" ht="15">
      <c r="A10" s="57"/>
      <c r="B10" s="58"/>
      <c r="C10" s="2"/>
      <c r="D10" s="2"/>
      <c r="E10" s="2"/>
      <c r="F10" s="2"/>
      <c r="G10" s="2"/>
      <c r="H10" s="54"/>
      <c r="I10" s="2"/>
      <c r="J10" s="2"/>
      <c r="K10" s="2"/>
      <c r="L10" s="2"/>
      <c r="M10" s="2"/>
      <c r="N10" s="2"/>
      <c r="O10" s="2"/>
      <c r="P10" s="2"/>
      <c r="Q10" s="2"/>
      <c r="R10" s="2"/>
      <c r="S10" s="68" t="s">
        <v>0</v>
      </c>
      <c r="T10" s="68">
        <f>VLOOKUP($B$5,$X$7:$AB$45,5)</f>
        <v>11</v>
      </c>
      <c r="U10" s="68"/>
      <c r="V10" s="2"/>
      <c r="W10" s="9"/>
      <c r="X10" s="10">
        <v>3</v>
      </c>
      <c r="Y10" s="10">
        <v>5</v>
      </c>
      <c r="Z10" s="10">
        <v>3</v>
      </c>
      <c r="AA10" s="10">
        <v>7</v>
      </c>
      <c r="AB10" s="10">
        <v>2</v>
      </c>
      <c r="AC10" s="10"/>
      <c r="AD10" s="1"/>
      <c r="AE10" s="1"/>
      <c r="AF10" s="1"/>
      <c r="AG10" s="1"/>
      <c r="AH10" s="1"/>
    </row>
    <row r="11" spans="1:34" ht="15">
      <c r="A11" s="57"/>
      <c r="B11" s="58"/>
      <c r="C11" s="2"/>
      <c r="D11" s="2"/>
      <c r="E11" s="2"/>
      <c r="F11" s="2"/>
      <c r="G11" s="2"/>
      <c r="H11" s="54"/>
      <c r="I11" s="2"/>
      <c r="J11" s="2"/>
      <c r="K11" s="2"/>
      <c r="L11" s="2"/>
      <c r="M11" s="2"/>
      <c r="N11" s="2"/>
      <c r="O11" s="2"/>
      <c r="P11" s="2"/>
      <c r="Q11" s="2"/>
      <c r="R11" s="2"/>
      <c r="S11" s="2"/>
      <c r="T11" s="2"/>
      <c r="U11" s="2"/>
      <c r="V11" s="2"/>
      <c r="W11" s="9"/>
      <c r="X11" s="10">
        <v>4</v>
      </c>
      <c r="Y11" s="10">
        <v>2</v>
      </c>
      <c r="Z11" s="10">
        <v>11</v>
      </c>
      <c r="AA11" s="10">
        <v>5</v>
      </c>
      <c r="AB11" s="10">
        <v>7</v>
      </c>
      <c r="AC11" s="10"/>
      <c r="AD11" s="1"/>
      <c r="AE11" s="1"/>
      <c r="AF11" s="1"/>
      <c r="AG11" s="1"/>
      <c r="AH11" s="1"/>
    </row>
    <row r="12" spans="1:34" ht="15">
      <c r="A12" s="57"/>
      <c r="B12" s="58"/>
      <c r="C12" s="2"/>
      <c r="D12" s="2"/>
      <c r="E12" s="2"/>
      <c r="F12" s="2"/>
      <c r="G12" s="2"/>
      <c r="H12" s="54"/>
      <c r="I12" s="2"/>
      <c r="J12" s="2"/>
      <c r="K12" s="2"/>
      <c r="L12" s="2"/>
      <c r="M12" s="2"/>
      <c r="N12" s="2"/>
      <c r="O12" s="2"/>
      <c r="P12" s="2"/>
      <c r="Q12" s="2"/>
      <c r="R12" s="2"/>
      <c r="S12" s="2"/>
      <c r="T12" s="2"/>
      <c r="U12" s="2"/>
      <c r="V12" s="2"/>
      <c r="W12" s="9"/>
      <c r="X12" s="10">
        <v>5</v>
      </c>
      <c r="Y12" s="10">
        <v>7</v>
      </c>
      <c r="Z12" s="10">
        <v>3</v>
      </c>
      <c r="AA12" s="10">
        <v>2</v>
      </c>
      <c r="AB12" s="10">
        <v>5</v>
      </c>
      <c r="AC12" s="10"/>
      <c r="AD12" s="1"/>
      <c r="AE12" s="1"/>
      <c r="AF12" s="1"/>
      <c r="AG12" s="1"/>
      <c r="AH12" s="1"/>
    </row>
    <row r="13" spans="1:34" ht="18">
      <c r="A13" s="21"/>
      <c r="B13" s="21"/>
      <c r="C13" s="17" t="s">
        <v>18</v>
      </c>
      <c r="D13" s="8"/>
      <c r="E13" s="8"/>
      <c r="F13" s="8"/>
      <c r="G13" s="8"/>
      <c r="H13" s="23"/>
      <c r="I13" s="8"/>
      <c r="J13" s="8"/>
      <c r="K13" s="8"/>
      <c r="L13" s="8"/>
      <c r="M13" s="8"/>
      <c r="N13" s="8"/>
      <c r="O13" s="8"/>
      <c r="P13" s="8"/>
      <c r="Q13" s="9"/>
      <c r="R13" s="2"/>
      <c r="S13" s="2"/>
      <c r="T13" s="2"/>
      <c r="U13" s="2"/>
      <c r="V13" s="9"/>
      <c r="W13" s="9"/>
      <c r="X13" s="10">
        <v>6</v>
      </c>
      <c r="Y13" s="10">
        <v>7</v>
      </c>
      <c r="Z13" s="10">
        <v>2</v>
      </c>
      <c r="AA13" s="10">
        <v>5</v>
      </c>
      <c r="AB13" s="10">
        <v>11</v>
      </c>
      <c r="AC13" s="10"/>
      <c r="AD13" s="1"/>
      <c r="AE13" s="1"/>
      <c r="AF13" s="1"/>
      <c r="AG13" s="1"/>
      <c r="AH13" s="1"/>
    </row>
    <row r="14" spans="1:34" ht="12.75">
      <c r="A14" s="21"/>
      <c r="B14" s="21"/>
      <c r="C14" s="1"/>
      <c r="D14" s="1"/>
      <c r="E14" s="1"/>
      <c r="F14" s="1"/>
      <c r="G14" s="1"/>
      <c r="H14" s="22"/>
      <c r="I14" s="1"/>
      <c r="J14" s="1"/>
      <c r="K14" s="1"/>
      <c r="L14" s="1"/>
      <c r="M14" s="1"/>
      <c r="N14" s="1"/>
      <c r="O14" s="1"/>
      <c r="P14" s="1"/>
      <c r="Q14" s="1"/>
      <c r="R14" s="9"/>
      <c r="S14" s="9"/>
      <c r="T14" s="9"/>
      <c r="U14" s="9"/>
      <c r="V14" s="9"/>
      <c r="W14" s="9"/>
      <c r="X14" s="10">
        <v>7</v>
      </c>
      <c r="Y14" s="10">
        <v>7</v>
      </c>
      <c r="Z14" s="10">
        <v>5</v>
      </c>
      <c r="AA14" s="10">
        <v>3</v>
      </c>
      <c r="AB14" s="10">
        <v>11</v>
      </c>
      <c r="AC14" s="10"/>
      <c r="AD14" s="1"/>
      <c r="AE14" s="1"/>
      <c r="AF14" s="1"/>
      <c r="AG14" s="1"/>
      <c r="AH14" s="1"/>
    </row>
    <row r="15" spans="1:34" ht="20.25">
      <c r="A15" s="44"/>
      <c r="B15" s="45"/>
      <c r="C15" s="18" t="s">
        <v>20</v>
      </c>
      <c r="D15" s="1"/>
      <c r="E15" s="1"/>
      <c r="F15" s="1"/>
      <c r="G15" s="1"/>
      <c r="H15" s="22"/>
      <c r="I15" s="1"/>
      <c r="J15" s="1"/>
      <c r="K15" s="1"/>
      <c r="L15" s="1"/>
      <c r="M15" s="1"/>
      <c r="N15" s="1"/>
      <c r="O15" s="1"/>
      <c r="P15" s="1"/>
      <c r="Q15" s="1"/>
      <c r="R15" s="9"/>
      <c r="S15" s="9"/>
      <c r="T15" s="9"/>
      <c r="U15" s="9"/>
      <c r="V15" s="9"/>
      <c r="W15" s="9"/>
      <c r="X15" s="10">
        <v>8</v>
      </c>
      <c r="Y15" s="10">
        <v>5</v>
      </c>
      <c r="Z15" s="10">
        <v>3</v>
      </c>
      <c r="AA15" s="10">
        <v>11</v>
      </c>
      <c r="AB15" s="10">
        <v>7</v>
      </c>
      <c r="AC15" s="10"/>
      <c r="AD15" s="1"/>
      <c r="AE15" s="1"/>
      <c r="AF15" s="1"/>
      <c r="AG15" s="1"/>
      <c r="AH15" s="1"/>
    </row>
    <row r="16" spans="1:34" ht="15">
      <c r="A16" s="9"/>
      <c r="B16" s="9"/>
      <c r="C16" s="18" t="s">
        <v>19</v>
      </c>
      <c r="D16" s="1"/>
      <c r="E16" s="1"/>
      <c r="F16" s="1"/>
      <c r="G16" s="1"/>
      <c r="H16" s="22"/>
      <c r="I16" s="1"/>
      <c r="J16" s="1"/>
      <c r="K16" s="1"/>
      <c r="L16" s="1"/>
      <c r="M16" s="1"/>
      <c r="N16" s="1"/>
      <c r="O16" s="1"/>
      <c r="P16" s="1"/>
      <c r="Q16" s="1"/>
      <c r="R16" s="9"/>
      <c r="S16" s="9"/>
      <c r="T16" s="9"/>
      <c r="U16" s="9"/>
      <c r="V16" s="9"/>
      <c r="W16" s="9"/>
      <c r="X16" s="10">
        <v>9</v>
      </c>
      <c r="Y16" s="10">
        <v>7</v>
      </c>
      <c r="Z16" s="10">
        <v>3</v>
      </c>
      <c r="AA16" s="10">
        <v>11</v>
      </c>
      <c r="AB16" s="10">
        <v>5</v>
      </c>
      <c r="AC16" s="10"/>
      <c r="AD16" s="1"/>
      <c r="AE16" s="1"/>
      <c r="AF16" s="1"/>
      <c r="AG16" s="1"/>
      <c r="AH16" s="1"/>
    </row>
    <row r="17" spans="1:34" ht="12.75">
      <c r="A17" s="1"/>
      <c r="B17" s="1"/>
      <c r="D17" s="1"/>
      <c r="E17" s="1"/>
      <c r="F17" s="26"/>
      <c r="G17" s="26"/>
      <c r="H17" s="27"/>
      <c r="I17" s="26"/>
      <c r="J17" s="26"/>
      <c r="K17" s="26"/>
      <c r="L17" s="36">
        <f>F19*3</f>
        <v>21</v>
      </c>
      <c r="M17" s="21"/>
      <c r="N17" s="36">
        <f>F19*2</f>
        <v>14</v>
      </c>
      <c r="O17" s="26"/>
      <c r="P17" s="1"/>
      <c r="Q17" s="1"/>
      <c r="R17" s="9"/>
      <c r="S17" s="9"/>
      <c r="T17" s="9"/>
      <c r="U17" s="9"/>
      <c r="V17" s="9"/>
      <c r="W17" s="9"/>
      <c r="X17" s="10">
        <v>10</v>
      </c>
      <c r="Y17" s="10">
        <v>7</v>
      </c>
      <c r="Z17" s="10">
        <v>2</v>
      </c>
      <c r="AA17" s="10">
        <v>5</v>
      </c>
      <c r="AB17" s="10">
        <v>3</v>
      </c>
      <c r="AC17" s="10"/>
      <c r="AD17" s="1"/>
      <c r="AE17" s="1"/>
      <c r="AF17" s="1"/>
      <c r="AG17" s="1"/>
      <c r="AH17" s="1"/>
    </row>
    <row r="18" spans="1:34" ht="12.75">
      <c r="A18" s="1"/>
      <c r="B18" s="1"/>
      <c r="C18" s="1"/>
      <c r="D18" s="1"/>
      <c r="E18" s="1"/>
      <c r="F18" s="26"/>
      <c r="G18" s="26"/>
      <c r="H18" s="27"/>
      <c r="I18" s="26"/>
      <c r="J18" s="26"/>
      <c r="K18" s="26"/>
      <c r="L18" s="49">
        <f>IF($H$1=852456,L17,"")</f>
      </c>
      <c r="M18" s="21"/>
      <c r="N18" s="49">
        <f>IF($H$1=852456,N17,"")</f>
      </c>
      <c r="O18" s="21"/>
      <c r="P18" s="1"/>
      <c r="Q18" s="1"/>
      <c r="R18" s="9"/>
      <c r="S18" s="9"/>
      <c r="T18" s="9"/>
      <c r="U18" s="9"/>
      <c r="V18" s="9"/>
      <c r="W18" s="9"/>
      <c r="X18" s="10">
        <v>11</v>
      </c>
      <c r="Y18" s="10">
        <v>11</v>
      </c>
      <c r="Z18" s="10">
        <v>5</v>
      </c>
      <c r="AA18" s="10">
        <v>3</v>
      </c>
      <c r="AB18" s="10">
        <v>7</v>
      </c>
      <c r="AC18" s="10"/>
      <c r="AD18" s="1"/>
      <c r="AE18" s="1"/>
      <c r="AF18" s="1"/>
      <c r="AG18" s="1"/>
      <c r="AH18" s="1"/>
    </row>
    <row r="19" spans="1:34" ht="18">
      <c r="A19" s="1"/>
      <c r="B19" s="1"/>
      <c r="C19" s="1"/>
      <c r="D19" s="1"/>
      <c r="E19" s="1"/>
      <c r="F19" s="28">
        <f>T7</f>
        <v>7</v>
      </c>
      <c r="G19" s="29" t="s">
        <v>21</v>
      </c>
      <c r="H19" s="29">
        <v>3</v>
      </c>
      <c r="I19" s="28" t="s">
        <v>24</v>
      </c>
      <c r="J19" s="29">
        <v>2</v>
      </c>
      <c r="K19" s="28" t="s">
        <v>23</v>
      </c>
      <c r="L19" s="50"/>
      <c r="M19" s="28" t="s">
        <v>22</v>
      </c>
      <c r="N19" s="50"/>
      <c r="O19" s="26"/>
      <c r="P19" s="1"/>
      <c r="Q19" s="1"/>
      <c r="R19" s="9"/>
      <c r="S19" s="9"/>
      <c r="T19" s="9"/>
      <c r="U19" s="9"/>
      <c r="V19" s="9"/>
      <c r="W19" s="9"/>
      <c r="X19" s="10">
        <v>12</v>
      </c>
      <c r="Y19" s="10">
        <v>2</v>
      </c>
      <c r="Z19" s="10">
        <v>3</v>
      </c>
      <c r="AA19" s="10">
        <v>5</v>
      </c>
      <c r="AB19" s="10">
        <v>7</v>
      </c>
      <c r="AC19" s="10"/>
      <c r="AD19" s="1"/>
      <c r="AE19" s="1"/>
      <c r="AF19" s="1"/>
      <c r="AG19" s="1"/>
      <c r="AH19" s="1"/>
    </row>
    <row r="20" spans="1:34" ht="12.75">
      <c r="A20" s="1"/>
      <c r="B20" s="1"/>
      <c r="C20" s="1"/>
      <c r="D20" s="1"/>
      <c r="E20" s="1"/>
      <c r="F20" s="1"/>
      <c r="G20" s="1"/>
      <c r="H20" s="22"/>
      <c r="I20" s="1"/>
      <c r="J20" s="1"/>
      <c r="K20" s="1"/>
      <c r="L20" s="1"/>
      <c r="M20" s="1"/>
      <c r="N20" s="1"/>
      <c r="P20" s="1"/>
      <c r="Q20" s="1"/>
      <c r="R20" s="9"/>
      <c r="S20" s="9"/>
      <c r="T20" s="9"/>
      <c r="U20" s="9"/>
      <c r="V20" s="9"/>
      <c r="W20" s="9"/>
      <c r="X20" s="10">
        <v>13</v>
      </c>
      <c r="Y20" s="10">
        <v>7</v>
      </c>
      <c r="Z20" s="10">
        <v>2</v>
      </c>
      <c r="AA20" s="10">
        <v>3</v>
      </c>
      <c r="AB20" s="10">
        <v>5</v>
      </c>
      <c r="AC20" s="10"/>
      <c r="AD20" s="1"/>
      <c r="AE20" s="1"/>
      <c r="AF20" s="1"/>
      <c r="AG20" s="1"/>
      <c r="AH20" s="1"/>
    </row>
    <row r="21" spans="1:34" ht="12.75">
      <c r="A21" s="1"/>
      <c r="B21" s="1"/>
      <c r="C21" s="1"/>
      <c r="D21" s="1"/>
      <c r="E21" s="1"/>
      <c r="F21" s="26"/>
      <c r="G21" s="26"/>
      <c r="H21" s="27"/>
      <c r="I21" s="26"/>
      <c r="J21" s="26"/>
      <c r="K21" s="21"/>
      <c r="L21" s="36">
        <f>F23*6</f>
        <v>12</v>
      </c>
      <c r="M21" s="21"/>
      <c r="N21" s="36">
        <f>-F23*7</f>
        <v>-14</v>
      </c>
      <c r="O21" s="26"/>
      <c r="P21" s="1"/>
      <c r="Q21" s="1"/>
      <c r="R21" s="9"/>
      <c r="S21" s="9"/>
      <c r="T21" s="9"/>
      <c r="U21" s="9"/>
      <c r="V21" s="9"/>
      <c r="W21" s="9"/>
      <c r="X21" s="10">
        <v>14</v>
      </c>
      <c r="Y21" s="10">
        <v>7</v>
      </c>
      <c r="Z21" s="10">
        <v>5</v>
      </c>
      <c r="AA21" s="10">
        <v>3</v>
      </c>
      <c r="AB21" s="10">
        <v>11</v>
      </c>
      <c r="AC21" s="10"/>
      <c r="AD21" s="1"/>
      <c r="AE21" s="1"/>
      <c r="AF21" s="1"/>
      <c r="AG21" s="1"/>
      <c r="AH21" s="1"/>
    </row>
    <row r="22" spans="1:34" ht="12.75">
      <c r="A22" s="1"/>
      <c r="B22" s="1"/>
      <c r="C22" s="1"/>
      <c r="D22" s="1"/>
      <c r="E22" s="1"/>
      <c r="F22" s="26"/>
      <c r="G22" s="26"/>
      <c r="H22" s="27"/>
      <c r="I22" s="26"/>
      <c r="J22" s="26"/>
      <c r="K22" s="26"/>
      <c r="L22" s="49">
        <f>IF($H$1=852456,L21,"")</f>
      </c>
      <c r="M22" s="21"/>
      <c r="N22" s="49">
        <f>IF($H$1=852456,N21,"")</f>
      </c>
      <c r="O22" s="26"/>
      <c r="P22" s="1"/>
      <c r="Q22" s="1"/>
      <c r="R22" s="9"/>
      <c r="S22" s="9"/>
      <c r="T22" s="9"/>
      <c r="U22" s="9"/>
      <c r="V22" s="9"/>
      <c r="W22" s="9"/>
      <c r="X22" s="10">
        <v>15</v>
      </c>
      <c r="Y22" s="10">
        <v>5</v>
      </c>
      <c r="Z22" s="10">
        <v>3</v>
      </c>
      <c r="AA22" s="10">
        <v>7</v>
      </c>
      <c r="AB22" s="10">
        <v>11</v>
      </c>
      <c r="AC22" s="10"/>
      <c r="AD22" s="1"/>
      <c r="AE22" s="1"/>
      <c r="AF22" s="1"/>
      <c r="AG22" s="1"/>
      <c r="AH22" s="1"/>
    </row>
    <row r="23" spans="1:34" ht="20.25">
      <c r="A23" s="1"/>
      <c r="B23" s="1"/>
      <c r="C23" s="1"/>
      <c r="D23" s="1"/>
      <c r="E23" s="1"/>
      <c r="F23" s="28">
        <f>T8</f>
        <v>2</v>
      </c>
      <c r="G23" s="29" t="s">
        <v>21</v>
      </c>
      <c r="H23" s="29">
        <v>6</v>
      </c>
      <c r="I23" s="28" t="s">
        <v>25</v>
      </c>
      <c r="J23" s="29">
        <v>7</v>
      </c>
      <c r="K23" s="28" t="s">
        <v>23</v>
      </c>
      <c r="L23" s="50"/>
      <c r="M23" s="30" t="s">
        <v>26</v>
      </c>
      <c r="N23" s="50"/>
      <c r="O23" s="30" t="s">
        <v>1</v>
      </c>
      <c r="P23" s="1"/>
      <c r="Q23" s="1"/>
      <c r="R23" s="9"/>
      <c r="S23" s="9"/>
      <c r="T23" s="9"/>
      <c r="U23" s="9"/>
      <c r="V23" s="9"/>
      <c r="W23" s="9"/>
      <c r="X23" s="10">
        <v>16</v>
      </c>
      <c r="Y23" s="10">
        <v>2</v>
      </c>
      <c r="Z23" s="10">
        <v>11</v>
      </c>
      <c r="AA23" s="10">
        <v>5</v>
      </c>
      <c r="AB23" s="10">
        <v>7</v>
      </c>
      <c r="AC23" s="10"/>
      <c r="AD23" s="1"/>
      <c r="AE23" s="1"/>
      <c r="AF23" s="1"/>
      <c r="AG23" s="1"/>
      <c r="AH23" s="1"/>
    </row>
    <row r="24" spans="1:34" ht="12.75">
      <c r="A24" s="1"/>
      <c r="B24" s="1"/>
      <c r="C24" s="1"/>
      <c r="D24" s="1"/>
      <c r="E24" s="1"/>
      <c r="F24" s="26"/>
      <c r="G24" s="26"/>
      <c r="H24" s="27"/>
      <c r="I24" s="26"/>
      <c r="J24" s="26"/>
      <c r="K24" s="26"/>
      <c r="L24" s="26"/>
      <c r="M24" s="26"/>
      <c r="N24" s="26"/>
      <c r="O24" s="26"/>
      <c r="P24" s="1"/>
      <c r="Q24" s="1"/>
      <c r="R24" s="9"/>
      <c r="S24" s="9"/>
      <c r="T24" s="9"/>
      <c r="U24" s="9"/>
      <c r="V24" s="9"/>
      <c r="W24" s="9"/>
      <c r="X24" s="10">
        <v>17</v>
      </c>
      <c r="Y24" s="10">
        <v>7</v>
      </c>
      <c r="Z24" s="10">
        <v>3</v>
      </c>
      <c r="AA24" s="10">
        <v>2</v>
      </c>
      <c r="AB24" s="10">
        <v>5</v>
      </c>
      <c r="AC24" s="10"/>
      <c r="AD24" s="1"/>
      <c r="AE24" s="1"/>
      <c r="AF24" s="1"/>
      <c r="AG24" s="1"/>
      <c r="AH24" s="1"/>
    </row>
    <row r="25" spans="1:34" ht="12.75">
      <c r="A25" s="1"/>
      <c r="B25" s="1"/>
      <c r="C25" s="1"/>
      <c r="D25" s="1"/>
      <c r="E25" s="1"/>
      <c r="F25" s="26"/>
      <c r="G25" s="26"/>
      <c r="H25" s="27"/>
      <c r="I25" s="26"/>
      <c r="J25" s="26"/>
      <c r="K25" s="21"/>
      <c r="L25" s="36">
        <f>F27*-6</f>
        <v>18</v>
      </c>
      <c r="M25" s="21"/>
      <c r="N25" s="36">
        <f>F27*-4</f>
        <v>12</v>
      </c>
      <c r="O25" s="26"/>
      <c r="P25" s="1"/>
      <c r="Q25" s="1"/>
      <c r="R25" s="9"/>
      <c r="S25" s="9"/>
      <c r="T25" s="9"/>
      <c r="U25" s="9"/>
      <c r="V25" s="9"/>
      <c r="W25" s="9"/>
      <c r="X25" s="10">
        <v>18</v>
      </c>
      <c r="Y25" s="10">
        <v>7</v>
      </c>
      <c r="Z25" s="10">
        <v>2</v>
      </c>
      <c r="AA25" s="10">
        <v>5</v>
      </c>
      <c r="AB25" s="10">
        <v>3</v>
      </c>
      <c r="AC25" s="10"/>
      <c r="AD25" s="1"/>
      <c r="AE25" s="1"/>
      <c r="AF25" s="1"/>
      <c r="AG25" s="1"/>
      <c r="AH25" s="1"/>
    </row>
    <row r="26" spans="1:34" ht="12.75">
      <c r="A26" s="1"/>
      <c r="B26" s="1"/>
      <c r="C26" s="1"/>
      <c r="D26" s="1"/>
      <c r="E26" s="1"/>
      <c r="F26" s="26"/>
      <c r="G26" s="26"/>
      <c r="H26" s="27"/>
      <c r="I26" s="26"/>
      <c r="J26" s="26"/>
      <c r="K26" s="26"/>
      <c r="L26" s="49">
        <f>IF($H$1=852456,L25,"")</f>
      </c>
      <c r="M26" s="21"/>
      <c r="N26" s="49">
        <f>IF($H$1=852456,N25,"")</f>
      </c>
      <c r="O26" s="26"/>
      <c r="P26" s="1"/>
      <c r="Q26" s="9"/>
      <c r="R26" s="9"/>
      <c r="S26" s="9"/>
      <c r="T26" s="9"/>
      <c r="U26" s="9"/>
      <c r="V26" s="9"/>
      <c r="W26" s="9"/>
      <c r="X26" s="10">
        <v>19</v>
      </c>
      <c r="Y26" s="10">
        <v>7</v>
      </c>
      <c r="Z26" s="10">
        <v>5</v>
      </c>
      <c r="AA26" s="10">
        <v>3</v>
      </c>
      <c r="AB26" s="10">
        <v>11</v>
      </c>
      <c r="AC26" s="10"/>
      <c r="AD26" s="1"/>
      <c r="AE26" s="1"/>
      <c r="AF26" s="1"/>
      <c r="AG26" s="1"/>
      <c r="AH26" s="1"/>
    </row>
    <row r="27" spans="1:34" ht="20.25">
      <c r="A27" s="1"/>
      <c r="B27" s="1"/>
      <c r="C27" s="1"/>
      <c r="D27" s="1"/>
      <c r="E27" s="1"/>
      <c r="F27" s="28">
        <f>T9*-1</f>
        <v>-3</v>
      </c>
      <c r="G27" s="29" t="s">
        <v>21</v>
      </c>
      <c r="H27" s="29">
        <v>-6</v>
      </c>
      <c r="I27" s="28" t="s">
        <v>25</v>
      </c>
      <c r="J27" s="29">
        <v>4</v>
      </c>
      <c r="K27" s="28" t="s">
        <v>23</v>
      </c>
      <c r="L27" s="50"/>
      <c r="M27" s="30" t="s">
        <v>26</v>
      </c>
      <c r="N27" s="50"/>
      <c r="O27" s="30" t="s">
        <v>1</v>
      </c>
      <c r="P27" s="9"/>
      <c r="Q27" s="9"/>
      <c r="R27" s="9"/>
      <c r="S27" s="9"/>
      <c r="T27" s="9"/>
      <c r="U27" s="9"/>
      <c r="V27" s="9"/>
      <c r="W27" s="9"/>
      <c r="X27" s="10">
        <v>20</v>
      </c>
      <c r="Y27" s="10">
        <v>5</v>
      </c>
      <c r="Z27" s="10">
        <v>3</v>
      </c>
      <c r="AA27" s="10">
        <v>11</v>
      </c>
      <c r="AB27" s="10">
        <v>7</v>
      </c>
      <c r="AC27" s="10"/>
      <c r="AD27" s="1"/>
      <c r="AE27" s="1"/>
      <c r="AF27" s="1"/>
      <c r="AG27" s="1"/>
      <c r="AH27" s="1"/>
    </row>
    <row r="28" spans="1:34" ht="12.75" customHeight="1">
      <c r="A28" s="1"/>
      <c r="B28" s="1"/>
      <c r="C28" s="1"/>
      <c r="D28" s="1"/>
      <c r="E28" s="1"/>
      <c r="F28" s="26"/>
      <c r="G28" s="31"/>
      <c r="H28" s="20"/>
      <c r="I28" s="31"/>
      <c r="J28" s="31"/>
      <c r="K28" s="31"/>
      <c r="L28" s="31"/>
      <c r="M28" s="31"/>
      <c r="N28" s="31"/>
      <c r="O28" s="31"/>
      <c r="P28" s="9"/>
      <c r="Q28" s="9"/>
      <c r="R28" s="9"/>
      <c r="S28" s="9"/>
      <c r="T28" s="9"/>
      <c r="U28" s="1"/>
      <c r="V28" s="1"/>
      <c r="W28" s="9"/>
      <c r="X28" s="10">
        <v>21</v>
      </c>
      <c r="Y28" s="10">
        <v>7</v>
      </c>
      <c r="Z28" s="10">
        <v>3</v>
      </c>
      <c r="AA28" s="10">
        <v>11</v>
      </c>
      <c r="AB28" s="10">
        <v>5</v>
      </c>
      <c r="AC28" s="10"/>
      <c r="AD28" s="1"/>
      <c r="AE28" s="1"/>
      <c r="AF28" s="1"/>
      <c r="AG28" s="1"/>
      <c r="AH28" s="1"/>
    </row>
    <row r="29" spans="1:34" ht="12.75">
      <c r="A29" s="1"/>
      <c r="B29" s="1"/>
      <c r="C29" s="1"/>
      <c r="D29" s="1"/>
      <c r="E29" s="1"/>
      <c r="F29" s="26"/>
      <c r="G29" s="26"/>
      <c r="H29" s="27"/>
      <c r="I29" s="26"/>
      <c r="J29" s="26"/>
      <c r="K29" s="21"/>
      <c r="L29" s="36">
        <f>F31*6</f>
        <v>-66</v>
      </c>
      <c r="M29" s="21"/>
      <c r="N29" s="36">
        <f>F31*5</f>
        <v>-55</v>
      </c>
      <c r="O29" s="26"/>
      <c r="P29" s="9"/>
      <c r="Q29" s="9"/>
      <c r="R29" s="9"/>
      <c r="S29" s="9"/>
      <c r="T29" s="9"/>
      <c r="U29" s="1"/>
      <c r="V29" s="1"/>
      <c r="W29" s="9"/>
      <c r="X29" s="10">
        <v>22</v>
      </c>
      <c r="Y29" s="10">
        <v>7</v>
      </c>
      <c r="Z29" s="10">
        <v>2</v>
      </c>
      <c r="AA29" s="10">
        <v>5</v>
      </c>
      <c r="AB29" s="10">
        <v>3</v>
      </c>
      <c r="AC29" s="10"/>
      <c r="AD29" s="1"/>
      <c r="AE29" s="1"/>
      <c r="AF29" s="1"/>
      <c r="AG29" s="1"/>
      <c r="AH29" s="1"/>
    </row>
    <row r="30" spans="1:34" ht="12.75">
      <c r="A30" s="1"/>
      <c r="B30" s="1"/>
      <c r="C30" s="1"/>
      <c r="D30" s="1"/>
      <c r="E30" s="1"/>
      <c r="F30" s="26"/>
      <c r="G30" s="26"/>
      <c r="H30" s="27"/>
      <c r="I30" s="26"/>
      <c r="J30" s="26"/>
      <c r="K30" s="26"/>
      <c r="L30" s="49">
        <f>IF($H$1=852456,L29,"")</f>
      </c>
      <c r="M30" s="21"/>
      <c r="N30" s="49">
        <f>IF($H$1=852456,N29,"")</f>
      </c>
      <c r="O30" s="26"/>
      <c r="P30" s="9"/>
      <c r="Q30" s="9"/>
      <c r="R30" s="9"/>
      <c r="S30" s="9"/>
      <c r="T30" s="9"/>
      <c r="U30" s="1"/>
      <c r="V30" s="1"/>
      <c r="W30" s="9"/>
      <c r="X30" s="10">
        <v>23</v>
      </c>
      <c r="Y30" s="10">
        <v>11</v>
      </c>
      <c r="Z30" s="10">
        <v>5</v>
      </c>
      <c r="AA30" s="10">
        <v>3</v>
      </c>
      <c r="AB30" s="10">
        <v>7</v>
      </c>
      <c r="AC30" s="10"/>
      <c r="AD30" s="1"/>
      <c r="AE30" s="1"/>
      <c r="AF30" s="1"/>
      <c r="AG30" s="1"/>
      <c r="AH30" s="1"/>
    </row>
    <row r="31" spans="1:34" ht="20.25" customHeight="1">
      <c r="A31" s="1"/>
      <c r="B31" s="1"/>
      <c r="C31" s="1"/>
      <c r="D31" s="1"/>
      <c r="E31" s="1"/>
      <c r="F31" s="40">
        <f>T10*-1</f>
        <v>-11</v>
      </c>
      <c r="G31" s="29" t="s">
        <v>21</v>
      </c>
      <c r="H31" s="29">
        <v>6</v>
      </c>
      <c r="I31" s="28" t="s">
        <v>24</v>
      </c>
      <c r="J31" s="29">
        <v>5</v>
      </c>
      <c r="K31" s="28" t="s">
        <v>23</v>
      </c>
      <c r="L31" s="50"/>
      <c r="M31" s="30" t="s">
        <v>26</v>
      </c>
      <c r="N31" s="50"/>
      <c r="O31" s="30" t="s">
        <v>1</v>
      </c>
      <c r="P31" s="9"/>
      <c r="Q31" s="9"/>
      <c r="R31" s="9"/>
      <c r="S31" s="9"/>
      <c r="T31" s="9"/>
      <c r="U31" s="1"/>
      <c r="V31" s="1"/>
      <c r="W31" s="9"/>
      <c r="X31" s="10">
        <v>24</v>
      </c>
      <c r="Y31" s="10">
        <v>2</v>
      </c>
      <c r="Z31" s="10">
        <v>3</v>
      </c>
      <c r="AA31" s="10">
        <v>5</v>
      </c>
      <c r="AB31" s="10">
        <v>11</v>
      </c>
      <c r="AC31" s="10"/>
      <c r="AD31" s="1"/>
      <c r="AE31" s="1"/>
      <c r="AF31" s="1"/>
      <c r="AG31" s="1"/>
      <c r="AH31" s="1"/>
    </row>
    <row r="32" spans="1:34" ht="12.75" customHeight="1">
      <c r="A32" s="1"/>
      <c r="B32" s="1"/>
      <c r="C32" s="1"/>
      <c r="D32" s="1"/>
      <c r="E32" s="1"/>
      <c r="F32" s="25"/>
      <c r="G32" s="29"/>
      <c r="H32" s="29"/>
      <c r="I32" s="28"/>
      <c r="J32" s="29"/>
      <c r="K32" s="28"/>
      <c r="L32" s="9"/>
      <c r="M32" s="30"/>
      <c r="N32" s="9"/>
      <c r="O32" s="30"/>
      <c r="P32" s="9"/>
      <c r="Q32" s="9"/>
      <c r="R32" s="9"/>
      <c r="S32" s="9"/>
      <c r="T32" s="9"/>
      <c r="U32" s="1"/>
      <c r="V32" s="1"/>
      <c r="W32" s="9"/>
      <c r="X32" s="10"/>
      <c r="Y32" s="10">
        <v>7</v>
      </c>
      <c r="Z32" s="10">
        <v>2</v>
      </c>
      <c r="AA32" s="10">
        <v>3</v>
      </c>
      <c r="AB32" s="10">
        <v>5</v>
      </c>
      <c r="AC32" s="10"/>
      <c r="AD32" s="1"/>
      <c r="AE32" s="1"/>
      <c r="AF32" s="1"/>
      <c r="AG32" s="1"/>
      <c r="AH32" s="1"/>
    </row>
    <row r="33" spans="1:34" ht="12.75" customHeight="1">
      <c r="A33" s="1"/>
      <c r="B33" s="1"/>
      <c r="C33" s="1"/>
      <c r="D33" s="1"/>
      <c r="E33" s="1"/>
      <c r="F33" s="26"/>
      <c r="G33" s="26"/>
      <c r="H33" s="27"/>
      <c r="I33" s="26"/>
      <c r="J33" s="26"/>
      <c r="K33" s="21"/>
      <c r="L33" s="36">
        <f>T8</f>
        <v>2</v>
      </c>
      <c r="M33" s="21"/>
      <c r="N33" s="36">
        <f>T8*T8</f>
        <v>4</v>
      </c>
      <c r="O33" s="21"/>
      <c r="P33" s="9"/>
      <c r="Q33" s="9"/>
      <c r="R33" s="9"/>
      <c r="S33" s="9"/>
      <c r="T33" s="9"/>
      <c r="U33" s="1"/>
      <c r="V33" s="1"/>
      <c r="W33" s="9"/>
      <c r="X33" s="10">
        <v>25</v>
      </c>
      <c r="Y33" s="10">
        <v>7</v>
      </c>
      <c r="Z33" s="10">
        <v>5</v>
      </c>
      <c r="AA33" s="10">
        <v>3</v>
      </c>
      <c r="AB33" s="10">
        <v>11</v>
      </c>
      <c r="AC33" s="10"/>
      <c r="AD33" s="1"/>
      <c r="AE33" s="1"/>
      <c r="AF33" s="1"/>
      <c r="AG33" s="1"/>
      <c r="AH33" s="1"/>
    </row>
    <row r="34" spans="1:34" ht="12.75" customHeight="1">
      <c r="A34" s="1"/>
      <c r="B34" s="1"/>
      <c r="C34" s="1"/>
      <c r="D34" s="1"/>
      <c r="E34" s="1"/>
      <c r="F34" s="1"/>
      <c r="G34" s="9"/>
      <c r="H34" s="19"/>
      <c r="I34" s="9"/>
      <c r="J34" s="9"/>
      <c r="K34" s="9"/>
      <c r="L34" s="49">
        <f>IF($H$1=852456,L33,"")</f>
      </c>
      <c r="M34" s="10"/>
      <c r="N34" s="49">
        <f>IF($H$1=852456,N33,"")</f>
      </c>
      <c r="O34" s="9"/>
      <c r="P34" s="9"/>
      <c r="Q34" s="9"/>
      <c r="R34" s="9"/>
      <c r="S34" s="9"/>
      <c r="T34" s="9"/>
      <c r="U34" s="1"/>
      <c r="V34" s="1"/>
      <c r="W34" s="9"/>
      <c r="X34" s="10">
        <v>26</v>
      </c>
      <c r="Y34" s="10">
        <v>5</v>
      </c>
      <c r="Z34" s="10">
        <v>3</v>
      </c>
      <c r="AA34" s="10">
        <v>7</v>
      </c>
      <c r="AB34" s="10">
        <v>2</v>
      </c>
      <c r="AC34" s="10"/>
      <c r="AD34" s="1"/>
      <c r="AE34" s="1"/>
      <c r="AF34" s="1"/>
      <c r="AG34" s="1"/>
      <c r="AH34" s="1"/>
    </row>
    <row r="35" spans="1:34" ht="20.25" customHeight="1">
      <c r="A35" s="1"/>
      <c r="B35" s="1"/>
      <c r="C35" s="1"/>
      <c r="D35" s="1"/>
      <c r="E35" s="1"/>
      <c r="F35" s="29">
        <f>T8*T8</f>
        <v>4</v>
      </c>
      <c r="G35" s="9"/>
      <c r="H35" s="29">
        <f>T9*T9</f>
        <v>9</v>
      </c>
      <c r="I35" s="32"/>
      <c r="J35" s="29">
        <f>T9</f>
        <v>3</v>
      </c>
      <c r="K35" s="9"/>
      <c r="L35" s="50"/>
      <c r="M35" s="32"/>
      <c r="N35" s="50"/>
      <c r="O35" s="8"/>
      <c r="P35" s="37" t="s">
        <v>30</v>
      </c>
      <c r="Q35" s="38"/>
      <c r="R35" s="38"/>
      <c r="S35" s="38"/>
      <c r="T35" s="9"/>
      <c r="U35" s="1"/>
      <c r="V35" s="1"/>
      <c r="W35" s="9"/>
      <c r="X35" s="10">
        <v>27</v>
      </c>
      <c r="Y35" s="10">
        <v>2</v>
      </c>
      <c r="Z35" s="10">
        <v>11</v>
      </c>
      <c r="AA35" s="10">
        <v>5</v>
      </c>
      <c r="AB35" s="10">
        <v>7</v>
      </c>
      <c r="AC35" s="10"/>
      <c r="AD35" s="1"/>
      <c r="AE35" s="1"/>
      <c r="AF35" s="1"/>
      <c r="AG35" s="1"/>
      <c r="AH35" s="1"/>
    </row>
    <row r="36" spans="1:34" ht="16.5" customHeight="1">
      <c r="A36" s="1"/>
      <c r="B36" s="1"/>
      <c r="C36" s="1"/>
      <c r="D36" s="1"/>
      <c r="E36" s="1"/>
      <c r="F36" s="23"/>
      <c r="G36" s="9"/>
      <c r="H36" s="23"/>
      <c r="I36" s="30" t="s">
        <v>28</v>
      </c>
      <c r="J36" s="23"/>
      <c r="K36" s="29" t="s">
        <v>29</v>
      </c>
      <c r="L36" s="23"/>
      <c r="M36" s="30" t="s">
        <v>28</v>
      </c>
      <c r="N36" s="23"/>
      <c r="O36" s="33"/>
      <c r="P36" s="38" t="s">
        <v>31</v>
      </c>
      <c r="Q36" s="38"/>
      <c r="R36" s="38"/>
      <c r="S36" s="38"/>
      <c r="T36" s="9"/>
      <c r="U36" s="1"/>
      <c r="V36" s="1"/>
      <c r="W36" s="9"/>
      <c r="X36" s="10">
        <v>28</v>
      </c>
      <c r="Y36" s="10">
        <v>7</v>
      </c>
      <c r="Z36" s="10">
        <v>3</v>
      </c>
      <c r="AA36" s="10">
        <v>2</v>
      </c>
      <c r="AB36" s="10">
        <v>5</v>
      </c>
      <c r="AC36" s="10"/>
      <c r="AD36" s="1"/>
      <c r="AE36" s="1"/>
      <c r="AF36" s="1"/>
      <c r="AG36" s="1"/>
      <c r="AH36" s="1"/>
    </row>
    <row r="37" spans="1:34" ht="20.25" customHeight="1">
      <c r="A37" s="1"/>
      <c r="B37" s="1"/>
      <c r="C37" s="1"/>
      <c r="D37" s="1"/>
      <c r="E37" s="1"/>
      <c r="F37" s="29">
        <f>T9*T7</f>
        <v>21</v>
      </c>
      <c r="G37" s="1"/>
      <c r="H37" s="29">
        <f>T8*T9</f>
        <v>6</v>
      </c>
      <c r="I37" s="34"/>
      <c r="J37" s="29">
        <f>T7</f>
        <v>7</v>
      </c>
      <c r="K37" s="1"/>
      <c r="L37" s="50"/>
      <c r="M37" s="34"/>
      <c r="N37" s="50"/>
      <c r="O37" s="8"/>
      <c r="P37" s="8"/>
      <c r="Q37" s="1"/>
      <c r="R37" s="1"/>
      <c r="S37" s="1"/>
      <c r="T37" s="1"/>
      <c r="U37" s="1"/>
      <c r="V37" s="1"/>
      <c r="W37" s="9"/>
      <c r="X37" s="10"/>
      <c r="Y37" s="10">
        <v>7</v>
      </c>
      <c r="Z37" s="10">
        <v>2</v>
      </c>
      <c r="AA37" s="10">
        <v>5</v>
      </c>
      <c r="AB37" s="10">
        <v>11</v>
      </c>
      <c r="AC37" s="10"/>
      <c r="AD37" s="1"/>
      <c r="AE37" s="1"/>
      <c r="AF37" s="1"/>
      <c r="AG37" s="1"/>
      <c r="AH37" s="1"/>
    </row>
    <row r="38" spans="1:34" ht="12.75">
      <c r="A38" s="1"/>
      <c r="B38" s="1"/>
      <c r="C38" s="1"/>
      <c r="D38" s="1"/>
      <c r="E38" s="1"/>
      <c r="F38" s="1"/>
      <c r="G38" s="1"/>
      <c r="H38" s="22"/>
      <c r="I38" s="1"/>
      <c r="J38" s="1"/>
      <c r="K38" s="1"/>
      <c r="L38" s="49">
        <f>IF($H$1=852456,L39,"")</f>
      </c>
      <c r="M38" s="10"/>
      <c r="N38" s="49">
        <f>IF($H$1=852456,N39,"")</f>
      </c>
      <c r="O38" s="10"/>
      <c r="P38" s="1"/>
      <c r="Q38" s="1"/>
      <c r="R38" s="1"/>
      <c r="S38" s="1"/>
      <c r="T38" s="1"/>
      <c r="U38" s="1"/>
      <c r="V38" s="1"/>
      <c r="W38" s="9"/>
      <c r="X38" s="10">
        <v>29</v>
      </c>
      <c r="Y38" s="10">
        <v>7</v>
      </c>
      <c r="Z38" s="10">
        <v>5</v>
      </c>
      <c r="AA38" s="10">
        <v>3</v>
      </c>
      <c r="AB38" s="10">
        <v>11</v>
      </c>
      <c r="AC38" s="10"/>
      <c r="AD38" s="1"/>
      <c r="AE38" s="1"/>
      <c r="AF38" s="1"/>
      <c r="AG38" s="1"/>
      <c r="AH38" s="1"/>
    </row>
    <row r="39" spans="1:34" ht="12.75">
      <c r="A39" s="1"/>
      <c r="B39" s="1"/>
      <c r="C39" s="1"/>
      <c r="D39" s="1"/>
      <c r="E39" s="1"/>
      <c r="F39" s="1"/>
      <c r="G39" s="1"/>
      <c r="H39" s="22"/>
      <c r="I39" s="1"/>
      <c r="J39" s="1"/>
      <c r="K39" s="1"/>
      <c r="L39" s="35">
        <f>T7</f>
        <v>7</v>
      </c>
      <c r="M39" s="1"/>
      <c r="N39" s="35">
        <f>T7*T7</f>
        <v>49</v>
      </c>
      <c r="O39" s="1"/>
      <c r="P39" s="1"/>
      <c r="Q39" s="1"/>
      <c r="S39" s="1"/>
      <c r="T39" s="1"/>
      <c r="U39" s="1"/>
      <c r="V39" s="1"/>
      <c r="W39" s="9"/>
      <c r="X39" s="10">
        <v>30</v>
      </c>
      <c r="Y39" s="10">
        <v>5</v>
      </c>
      <c r="Z39" s="10">
        <v>3</v>
      </c>
      <c r="AA39" s="10">
        <v>11</v>
      </c>
      <c r="AB39" s="10">
        <v>7</v>
      </c>
      <c r="AC39" s="10"/>
      <c r="AD39" s="1"/>
      <c r="AE39" s="1"/>
      <c r="AF39" s="1"/>
      <c r="AG39" s="1"/>
      <c r="AH39" s="1"/>
    </row>
    <row r="40" spans="1:34" ht="12.75">
      <c r="A40" s="1"/>
      <c r="B40" s="1"/>
      <c r="C40" s="1"/>
      <c r="D40" s="1"/>
      <c r="E40" s="1"/>
      <c r="F40" s="1"/>
      <c r="G40" s="1"/>
      <c r="H40" s="22"/>
      <c r="I40" s="1"/>
      <c r="J40" s="1"/>
      <c r="K40" s="1"/>
      <c r="L40" s="1"/>
      <c r="M40" s="1"/>
      <c r="N40" s="1"/>
      <c r="O40" s="1"/>
      <c r="P40" s="1"/>
      <c r="Q40" s="1"/>
      <c r="R40" s="1"/>
      <c r="S40" s="1"/>
      <c r="T40" s="1"/>
      <c r="U40" s="1"/>
      <c r="V40" s="1"/>
      <c r="W40" s="9"/>
      <c r="X40" s="10">
        <v>31</v>
      </c>
      <c r="Y40" s="10">
        <v>7</v>
      </c>
      <c r="Z40" s="10">
        <v>3</v>
      </c>
      <c r="AA40" s="10">
        <v>11</v>
      </c>
      <c r="AB40" s="10">
        <v>5</v>
      </c>
      <c r="AC40" s="10"/>
      <c r="AD40" s="1"/>
      <c r="AE40" s="1"/>
      <c r="AF40" s="1"/>
      <c r="AG40" s="1"/>
      <c r="AH40" s="1"/>
    </row>
    <row r="41" spans="1:34" ht="12.75">
      <c r="A41" s="1"/>
      <c r="B41" s="1"/>
      <c r="C41" s="1"/>
      <c r="D41" s="1"/>
      <c r="E41" s="1"/>
      <c r="F41" s="26"/>
      <c r="G41" s="26"/>
      <c r="H41" s="27"/>
      <c r="I41" s="26"/>
      <c r="J41" s="26"/>
      <c r="K41" s="21"/>
      <c r="L41" s="36">
        <f>T7*T7</f>
        <v>49</v>
      </c>
      <c r="M41" s="21"/>
      <c r="N41" s="36">
        <f>-T8</f>
        <v>-2</v>
      </c>
      <c r="O41" s="21"/>
      <c r="P41" s="9"/>
      <c r="Q41" s="9"/>
      <c r="R41" s="9"/>
      <c r="S41" s="9"/>
      <c r="T41" s="1"/>
      <c r="U41" s="1"/>
      <c r="V41" s="1"/>
      <c r="W41" s="9"/>
      <c r="X41" s="10">
        <v>32</v>
      </c>
      <c r="Y41" s="10">
        <v>7</v>
      </c>
      <c r="Z41" s="10">
        <v>2</v>
      </c>
      <c r="AA41" s="10">
        <v>5</v>
      </c>
      <c r="AB41" s="10">
        <v>11</v>
      </c>
      <c r="AC41" s="10"/>
      <c r="AD41" s="1"/>
      <c r="AE41" s="1"/>
      <c r="AF41" s="1"/>
      <c r="AG41" s="1"/>
      <c r="AH41" s="1"/>
    </row>
    <row r="42" spans="1:34" ht="12.75">
      <c r="A42" s="1"/>
      <c r="B42" s="1"/>
      <c r="C42" s="1"/>
      <c r="D42" s="1"/>
      <c r="E42" s="1"/>
      <c r="F42" s="1"/>
      <c r="G42" s="9"/>
      <c r="H42" s="19"/>
      <c r="I42" s="9"/>
      <c r="J42" s="9"/>
      <c r="K42" s="9"/>
      <c r="L42" s="49">
        <f>IF($H$1=852456,L41,"")</f>
      </c>
      <c r="M42" s="10"/>
      <c r="N42" s="49">
        <f>IF($H$1=852456,N41,"")</f>
      </c>
      <c r="O42" s="9"/>
      <c r="P42" s="9"/>
      <c r="Q42" s="9"/>
      <c r="R42" s="9"/>
      <c r="S42" s="9"/>
      <c r="T42" s="1"/>
      <c r="U42" s="1"/>
      <c r="V42" s="1"/>
      <c r="W42" s="9"/>
      <c r="X42" s="10">
        <v>33</v>
      </c>
      <c r="Y42" s="10">
        <v>11</v>
      </c>
      <c r="Z42" s="10">
        <v>5</v>
      </c>
      <c r="AA42" s="10">
        <v>3</v>
      </c>
      <c r="AB42" s="10">
        <v>7</v>
      </c>
      <c r="AC42" s="10"/>
      <c r="AD42" s="1"/>
      <c r="AE42" s="1"/>
      <c r="AF42" s="1"/>
      <c r="AG42" s="1"/>
      <c r="AH42" s="1"/>
    </row>
    <row r="43" spans="1:34" ht="20.25">
      <c r="A43" s="1"/>
      <c r="B43" s="1"/>
      <c r="C43" s="1"/>
      <c r="D43" s="1"/>
      <c r="E43" s="1"/>
      <c r="F43" s="29">
        <f>-T7</f>
        <v>-7</v>
      </c>
      <c r="G43" s="9"/>
      <c r="H43" s="29">
        <f>-T8*T7</f>
        <v>-14</v>
      </c>
      <c r="I43" s="32"/>
      <c r="J43" s="29">
        <f>-T8*T8</f>
        <v>-4</v>
      </c>
      <c r="K43" s="9"/>
      <c r="L43" s="50"/>
      <c r="M43" s="32"/>
      <c r="N43" s="50"/>
      <c r="O43" s="8"/>
      <c r="P43" s="1" t="s">
        <v>32</v>
      </c>
      <c r="Q43" s="1"/>
      <c r="R43" s="1"/>
      <c r="T43" s="1"/>
      <c r="U43" s="1"/>
      <c r="V43" s="1"/>
      <c r="W43" s="9"/>
      <c r="X43" s="10">
        <v>34</v>
      </c>
      <c r="Y43" s="10">
        <v>2</v>
      </c>
      <c r="Z43" s="10">
        <v>3</v>
      </c>
      <c r="AA43" s="10">
        <v>5</v>
      </c>
      <c r="AB43" s="10">
        <v>11</v>
      </c>
      <c r="AC43" s="10"/>
      <c r="AD43" s="1"/>
      <c r="AE43" s="1"/>
      <c r="AF43" s="1"/>
      <c r="AG43" s="1"/>
      <c r="AH43" s="1"/>
    </row>
    <row r="44" spans="1:34" ht="20.25">
      <c r="A44" s="1"/>
      <c r="B44" s="1"/>
      <c r="C44" s="1"/>
      <c r="D44" s="1"/>
      <c r="E44" s="1"/>
      <c r="F44" s="23"/>
      <c r="G44" s="9"/>
      <c r="H44" s="23"/>
      <c r="I44" s="30" t="s">
        <v>28</v>
      </c>
      <c r="J44" s="23"/>
      <c r="K44" s="29" t="s">
        <v>29</v>
      </c>
      <c r="L44" s="23"/>
      <c r="M44" s="30" t="s">
        <v>28</v>
      </c>
      <c r="N44" s="23"/>
      <c r="O44" s="33"/>
      <c r="P44" s="37" t="s">
        <v>30</v>
      </c>
      <c r="Q44" s="38"/>
      <c r="R44" s="38"/>
      <c r="S44" s="38"/>
      <c r="T44" s="1"/>
      <c r="U44" s="1"/>
      <c r="V44" s="1"/>
      <c r="W44" s="9"/>
      <c r="X44" s="10">
        <v>35</v>
      </c>
      <c r="Y44" s="10">
        <v>7</v>
      </c>
      <c r="Z44" s="10">
        <v>2</v>
      </c>
      <c r="AA44" s="10">
        <v>3</v>
      </c>
      <c r="AB44" s="10">
        <v>11</v>
      </c>
      <c r="AC44" s="10"/>
      <c r="AD44" s="1"/>
      <c r="AE44" s="1"/>
      <c r="AF44" s="1"/>
      <c r="AG44" s="1"/>
      <c r="AH44" s="1"/>
    </row>
    <row r="45" spans="1:34" ht="20.25">
      <c r="A45" s="1"/>
      <c r="B45" s="1"/>
      <c r="C45" s="1"/>
      <c r="D45" s="1"/>
      <c r="E45" s="1"/>
      <c r="F45" s="29">
        <f>T8</f>
        <v>2</v>
      </c>
      <c r="G45" s="1"/>
      <c r="H45" s="29">
        <f>T9</f>
        <v>3</v>
      </c>
      <c r="I45" s="34"/>
      <c r="J45" s="29">
        <f>-T7*T7</f>
        <v>-49</v>
      </c>
      <c r="K45" s="1"/>
      <c r="L45" s="50"/>
      <c r="M45" s="34"/>
      <c r="N45" s="50"/>
      <c r="O45" s="8"/>
      <c r="P45" s="38" t="s">
        <v>31</v>
      </c>
      <c r="Q45" s="38"/>
      <c r="R45" s="38"/>
      <c r="S45" s="38"/>
      <c r="T45" s="1"/>
      <c r="U45" s="1"/>
      <c r="V45" s="1"/>
      <c r="W45" s="9"/>
      <c r="X45" s="10">
        <v>36</v>
      </c>
      <c r="Y45" s="10">
        <v>7</v>
      </c>
      <c r="Z45" s="10">
        <v>5</v>
      </c>
      <c r="AA45" s="10">
        <v>3</v>
      </c>
      <c r="AB45" s="10">
        <v>11</v>
      </c>
      <c r="AC45" s="10"/>
      <c r="AD45" s="1"/>
      <c r="AE45" s="1"/>
      <c r="AF45" s="1"/>
      <c r="AG45" s="1"/>
      <c r="AH45" s="1"/>
    </row>
    <row r="46" spans="1:34" ht="12.75">
      <c r="A46" s="1"/>
      <c r="B46" s="1"/>
      <c r="C46" s="1"/>
      <c r="D46" s="1"/>
      <c r="E46" s="1"/>
      <c r="F46" s="1"/>
      <c r="G46" s="1"/>
      <c r="H46" s="22"/>
      <c r="I46" s="1"/>
      <c r="J46" s="1"/>
      <c r="K46" s="1"/>
      <c r="L46" s="49">
        <f>IF($H$1=852456,L47,"")</f>
      </c>
      <c r="M46" s="10"/>
      <c r="N46" s="49">
        <f>IF($H$1=852456,N47,"")</f>
      </c>
      <c r="O46" s="1"/>
      <c r="P46" s="1"/>
      <c r="Q46" s="1"/>
      <c r="R46" s="1"/>
      <c r="S46" s="1"/>
      <c r="T46" s="1"/>
      <c r="U46" s="1"/>
      <c r="V46" s="1"/>
      <c r="W46" s="9"/>
      <c r="X46" s="10"/>
      <c r="Y46" s="10"/>
      <c r="Z46" s="10"/>
      <c r="AA46" s="10"/>
      <c r="AB46" s="10"/>
      <c r="AC46" s="10"/>
      <c r="AD46" s="1"/>
      <c r="AE46" s="1"/>
      <c r="AF46" s="1"/>
      <c r="AG46" s="1"/>
      <c r="AH46" s="1"/>
    </row>
    <row r="47" spans="1:34" ht="12.75">
      <c r="A47" s="1"/>
      <c r="B47" s="1"/>
      <c r="C47" s="1"/>
      <c r="D47" s="1"/>
      <c r="E47" s="1"/>
      <c r="F47" s="1"/>
      <c r="G47" s="1"/>
      <c r="H47" s="22"/>
      <c r="I47" s="1"/>
      <c r="J47" s="1"/>
      <c r="K47" s="1"/>
      <c r="L47" s="35">
        <f>T9</f>
        <v>3</v>
      </c>
      <c r="M47" s="1"/>
      <c r="N47" s="35">
        <f>T7</f>
        <v>7</v>
      </c>
      <c r="O47" s="1"/>
      <c r="P47" s="1"/>
      <c r="Q47" s="1"/>
      <c r="R47" s="1"/>
      <c r="S47" s="1"/>
      <c r="T47" s="1"/>
      <c r="U47" s="1"/>
      <c r="V47" s="1"/>
      <c r="W47" s="9"/>
      <c r="X47" s="10"/>
      <c r="Y47" s="10"/>
      <c r="Z47" s="10"/>
      <c r="AA47" s="10"/>
      <c r="AB47" s="10"/>
      <c r="AC47" s="10"/>
      <c r="AD47" s="1"/>
      <c r="AE47" s="1"/>
      <c r="AF47" s="1"/>
      <c r="AG47" s="1"/>
      <c r="AH47" s="1"/>
    </row>
    <row r="48" spans="1:34" ht="15">
      <c r="A48" s="1"/>
      <c r="B48" s="1"/>
      <c r="C48" s="18"/>
      <c r="D48" s="1"/>
      <c r="E48" s="1"/>
      <c r="F48" s="1"/>
      <c r="G48" s="1"/>
      <c r="H48" s="22"/>
      <c r="I48" s="1"/>
      <c r="J48" s="1"/>
      <c r="K48" s="1"/>
      <c r="L48" s="1"/>
      <c r="M48" s="1"/>
      <c r="N48" s="1"/>
      <c r="O48" s="1"/>
      <c r="P48" s="1"/>
      <c r="Q48" s="1"/>
      <c r="R48" s="1"/>
      <c r="S48" s="1"/>
      <c r="T48" s="1"/>
      <c r="U48" s="1"/>
      <c r="V48" s="1"/>
      <c r="W48" s="9"/>
      <c r="X48" s="10"/>
      <c r="Y48" s="10"/>
      <c r="Z48" s="10"/>
      <c r="AA48" s="10"/>
      <c r="AB48" s="10"/>
      <c r="AC48" s="10"/>
      <c r="AD48" s="1"/>
      <c r="AE48" s="1"/>
      <c r="AF48" s="1"/>
      <c r="AG48" s="1"/>
      <c r="AH48" s="1"/>
    </row>
    <row r="49" spans="1:34" ht="12.75">
      <c r="A49" s="1"/>
      <c r="B49" s="1"/>
      <c r="C49" s="1"/>
      <c r="D49" s="1"/>
      <c r="E49" s="1"/>
      <c r="F49" s="1"/>
      <c r="G49" s="1"/>
      <c r="H49" s="22"/>
      <c r="I49" s="1"/>
      <c r="J49" s="1"/>
      <c r="K49" s="1"/>
      <c r="L49" s="1"/>
      <c r="M49" s="1"/>
      <c r="N49" s="1"/>
      <c r="O49" s="1"/>
      <c r="P49" s="1"/>
      <c r="Q49" s="1"/>
      <c r="R49" s="1"/>
      <c r="S49" s="1"/>
      <c r="T49" s="1"/>
      <c r="U49" s="1"/>
      <c r="V49" s="1"/>
      <c r="W49" s="1"/>
      <c r="X49" s="10"/>
      <c r="Y49" s="10"/>
      <c r="Z49" s="10"/>
      <c r="AA49" s="10"/>
      <c r="AB49" s="10"/>
      <c r="AC49" s="10"/>
      <c r="AD49" s="1"/>
      <c r="AE49" s="1"/>
      <c r="AF49" s="1"/>
      <c r="AG49" s="1"/>
      <c r="AH49" s="1"/>
    </row>
    <row r="50" spans="1:34" ht="18">
      <c r="A50" s="1"/>
      <c r="B50" s="1"/>
      <c r="C50" s="17" t="s">
        <v>33</v>
      </c>
      <c r="D50" s="8"/>
      <c r="E50" s="8"/>
      <c r="F50" s="8"/>
      <c r="G50" s="8"/>
      <c r="H50" s="23"/>
      <c r="I50" s="8"/>
      <c r="J50" s="8"/>
      <c r="K50" s="8"/>
      <c r="L50" s="1"/>
      <c r="M50" s="1"/>
      <c r="N50" s="1"/>
      <c r="O50" s="1"/>
      <c r="P50" s="1"/>
      <c r="Q50" s="1"/>
      <c r="R50" s="1"/>
      <c r="S50" s="1"/>
      <c r="T50" s="1"/>
      <c r="U50" s="1"/>
      <c r="V50" s="1"/>
      <c r="W50" s="1"/>
      <c r="X50" s="10"/>
      <c r="Y50" s="10"/>
      <c r="Z50" s="10"/>
      <c r="AA50" s="10"/>
      <c r="AB50" s="10"/>
      <c r="AC50" s="10"/>
      <c r="AD50" s="1"/>
      <c r="AE50" s="1"/>
      <c r="AF50" s="1"/>
      <c r="AG50" s="1"/>
      <c r="AH50" s="1"/>
    </row>
    <row r="51" spans="1:34" ht="12.75">
      <c r="A51" s="1"/>
      <c r="B51" s="1"/>
      <c r="C51" s="1"/>
      <c r="D51" s="1"/>
      <c r="E51" s="1"/>
      <c r="F51" s="1"/>
      <c r="G51" s="1"/>
      <c r="H51" s="22"/>
      <c r="I51" s="1"/>
      <c r="J51" s="1"/>
      <c r="K51" s="1"/>
      <c r="L51" s="1"/>
      <c r="M51" s="1"/>
      <c r="N51" s="1"/>
      <c r="O51" s="1"/>
      <c r="P51" s="1"/>
      <c r="Q51" s="1"/>
      <c r="R51" s="1"/>
      <c r="S51" s="1"/>
      <c r="T51" s="1"/>
      <c r="U51" s="1"/>
      <c r="V51" s="1"/>
      <c r="W51" s="1"/>
      <c r="X51" s="10"/>
      <c r="Y51" s="10"/>
      <c r="Z51" s="10"/>
      <c r="AA51" s="10"/>
      <c r="AB51" s="10"/>
      <c r="AC51" s="10"/>
      <c r="AD51" s="1"/>
      <c r="AE51" s="1"/>
      <c r="AF51" s="1"/>
      <c r="AG51" s="1"/>
      <c r="AH51" s="1"/>
    </row>
    <row r="52" spans="1:34" ht="15">
      <c r="A52" s="1"/>
      <c r="B52" s="1"/>
      <c r="C52" s="18" t="s">
        <v>34</v>
      </c>
      <c r="D52" s="1"/>
      <c r="E52" s="1"/>
      <c r="F52" s="1"/>
      <c r="G52" s="1"/>
      <c r="H52" s="22"/>
      <c r="I52" s="1"/>
      <c r="J52" s="1"/>
      <c r="K52" s="1"/>
      <c r="L52" s="3"/>
      <c r="M52" s="1"/>
      <c r="N52" s="1"/>
      <c r="O52" s="1"/>
      <c r="P52" s="1"/>
      <c r="Q52" s="1"/>
      <c r="R52" s="1"/>
      <c r="S52" s="1"/>
      <c r="T52" s="1"/>
      <c r="U52" s="1"/>
      <c r="V52" s="1"/>
      <c r="W52" s="1"/>
      <c r="X52" s="10"/>
      <c r="Y52" s="10"/>
      <c r="Z52" s="10"/>
      <c r="AA52" s="10"/>
      <c r="AB52" s="10"/>
      <c r="AC52" s="10"/>
      <c r="AD52" s="1"/>
      <c r="AE52" s="1"/>
      <c r="AF52" s="1"/>
      <c r="AG52" s="1"/>
      <c r="AH52" s="1"/>
    </row>
    <row r="53" spans="1:34" ht="15">
      <c r="A53" s="1"/>
      <c r="B53" s="1"/>
      <c r="C53" s="18" t="s">
        <v>35</v>
      </c>
      <c r="D53" s="1"/>
      <c r="E53" s="1"/>
      <c r="F53" s="1"/>
      <c r="G53" s="1"/>
      <c r="H53" s="22"/>
      <c r="I53" s="1"/>
      <c r="J53" s="1"/>
      <c r="K53" s="9"/>
      <c r="L53" s="9"/>
      <c r="M53" s="9"/>
      <c r="N53" s="9"/>
      <c r="O53" s="9"/>
      <c r="P53" s="9"/>
      <c r="Q53" s="1"/>
      <c r="R53" s="1"/>
      <c r="S53" s="1"/>
      <c r="T53" s="1"/>
      <c r="U53" s="1"/>
      <c r="V53" s="1"/>
      <c r="W53" s="1"/>
      <c r="X53" s="10"/>
      <c r="Y53" s="10"/>
      <c r="Z53" s="10"/>
      <c r="AA53" s="10"/>
      <c r="AB53" s="10"/>
      <c r="AC53" s="10"/>
      <c r="AD53" s="1"/>
      <c r="AE53" s="1"/>
      <c r="AF53" s="1"/>
      <c r="AG53" s="1"/>
      <c r="AH53" s="1"/>
    </row>
    <row r="54" spans="1:34" ht="12.75">
      <c r="A54" s="1"/>
      <c r="B54" s="1"/>
      <c r="C54" s="1"/>
      <c r="D54" s="1"/>
      <c r="E54" s="1"/>
      <c r="F54" s="26"/>
      <c r="G54" s="26"/>
      <c r="H54" s="22"/>
      <c r="I54" s="1"/>
      <c r="J54" s="1"/>
      <c r="K54" s="9"/>
      <c r="L54" s="36">
        <f>T8</f>
        <v>2</v>
      </c>
      <c r="M54" s="10"/>
      <c r="N54" s="36">
        <f>T7</f>
        <v>7</v>
      </c>
      <c r="O54" s="10"/>
      <c r="P54" s="36">
        <f>T9</f>
        <v>3</v>
      </c>
      <c r="Q54" s="1"/>
      <c r="R54" s="1"/>
      <c r="S54" s="1"/>
      <c r="T54" s="1"/>
      <c r="U54" s="1"/>
      <c r="V54" s="1"/>
      <c r="W54" s="1"/>
      <c r="X54" s="10"/>
      <c r="Y54" s="10"/>
      <c r="Z54" s="10"/>
      <c r="AA54" s="10"/>
      <c r="AB54" s="10"/>
      <c r="AC54" s="10"/>
      <c r="AD54" s="1"/>
      <c r="AE54" s="1"/>
      <c r="AF54" s="1"/>
      <c r="AG54" s="1"/>
      <c r="AH54" s="1"/>
    </row>
    <row r="55" spans="1:34" ht="12.75">
      <c r="A55" s="1"/>
      <c r="B55" s="1"/>
      <c r="C55" s="1"/>
      <c r="D55" s="1"/>
      <c r="E55" s="1"/>
      <c r="F55" s="26"/>
      <c r="G55" s="26"/>
      <c r="H55" s="22"/>
      <c r="I55" s="1"/>
      <c r="J55" s="1"/>
      <c r="K55" s="9"/>
      <c r="L55" s="19">
        <f>IF($H$1=852456,L54,"")</f>
      </c>
      <c r="M55" s="9"/>
      <c r="N55" s="19">
        <f>IF($H$1=852456,N54,"")</f>
      </c>
      <c r="O55" s="9"/>
      <c r="P55" s="19">
        <f>IF($H$1=852456,P54,"")</f>
      </c>
      <c r="Q55" s="1"/>
      <c r="R55" s="1"/>
      <c r="S55" s="1"/>
      <c r="T55" s="1"/>
      <c r="U55" s="1"/>
      <c r="V55" s="1"/>
      <c r="W55" s="1"/>
      <c r="X55" s="10"/>
      <c r="Y55" s="10"/>
      <c r="Z55" s="10"/>
      <c r="AA55" s="10"/>
      <c r="AB55" s="10"/>
      <c r="AC55" s="10"/>
      <c r="AD55" s="1"/>
      <c r="AE55" s="1"/>
      <c r="AF55" s="1"/>
      <c r="AG55" s="1"/>
      <c r="AH55" s="1"/>
    </row>
    <row r="56" spans="1:34" ht="20.25">
      <c r="A56" s="1"/>
      <c r="B56" s="1"/>
      <c r="C56" s="1"/>
      <c r="D56" s="1"/>
      <c r="E56" s="1"/>
      <c r="F56" s="1"/>
      <c r="G56" s="1"/>
      <c r="H56" s="29">
        <f>T7*T8</f>
        <v>14</v>
      </c>
      <c r="I56" s="30" t="s">
        <v>22</v>
      </c>
      <c r="J56" s="29">
        <f>T8*T9</f>
        <v>6</v>
      </c>
      <c r="K56" s="29" t="s">
        <v>29</v>
      </c>
      <c r="L56" s="50"/>
      <c r="M56" s="29" t="s">
        <v>21</v>
      </c>
      <c r="N56" s="50"/>
      <c r="O56" s="28" t="s">
        <v>24</v>
      </c>
      <c r="P56" s="50"/>
      <c r="Q56" s="28" t="s">
        <v>1</v>
      </c>
      <c r="R56" s="1"/>
      <c r="S56" s="1"/>
      <c r="T56" s="1"/>
      <c r="U56" s="1"/>
      <c r="V56" s="1"/>
      <c r="W56" s="1"/>
      <c r="X56" s="10"/>
      <c r="Y56" s="10"/>
      <c r="Z56" s="10"/>
      <c r="AA56" s="10"/>
      <c r="AB56" s="10"/>
      <c r="AC56" s="10"/>
      <c r="AD56" s="1"/>
      <c r="AE56" s="1"/>
      <c r="AF56" s="1"/>
      <c r="AG56" s="1"/>
      <c r="AH56" s="1"/>
    </row>
    <row r="57" spans="1:34" ht="18.75" customHeight="1">
      <c r="A57" s="1"/>
      <c r="B57" s="1"/>
      <c r="C57" s="1"/>
      <c r="D57" s="1"/>
      <c r="E57" s="1"/>
      <c r="F57" s="1"/>
      <c r="G57" s="1"/>
      <c r="H57" s="22"/>
      <c r="I57" s="1"/>
      <c r="J57" s="1"/>
      <c r="K57" s="1"/>
      <c r="L57" s="1"/>
      <c r="M57" s="1"/>
      <c r="N57" s="1"/>
      <c r="O57" s="1"/>
      <c r="P57" s="1"/>
      <c r="Q57" s="1"/>
      <c r="R57" s="1"/>
      <c r="S57" s="1"/>
      <c r="T57" s="1"/>
      <c r="U57" s="1"/>
      <c r="V57" s="1"/>
      <c r="W57" s="1"/>
      <c r="X57" s="10"/>
      <c r="Y57" s="10"/>
      <c r="Z57" s="10"/>
      <c r="AA57" s="10"/>
      <c r="AB57" s="10"/>
      <c r="AC57" s="10"/>
      <c r="AD57" s="1"/>
      <c r="AE57" s="1"/>
      <c r="AF57" s="1"/>
      <c r="AG57" s="1"/>
      <c r="AH57" s="1"/>
    </row>
    <row r="58" spans="1:34" ht="15">
      <c r="A58" s="1"/>
      <c r="B58" s="1"/>
      <c r="C58" s="18" t="s">
        <v>34</v>
      </c>
      <c r="D58" s="1"/>
      <c r="E58" s="1"/>
      <c r="F58" s="1"/>
      <c r="G58" s="1"/>
      <c r="H58" s="22"/>
      <c r="I58" s="1"/>
      <c r="J58" s="1"/>
      <c r="K58" s="1"/>
      <c r="L58" s="36">
        <f>D59</f>
        <v>3</v>
      </c>
      <c r="M58" s="1"/>
      <c r="N58" s="36">
        <f>-T7</f>
        <v>-7</v>
      </c>
      <c r="O58" s="1"/>
      <c r="P58" s="36">
        <f>1</f>
        <v>1</v>
      </c>
      <c r="Q58" s="1"/>
      <c r="R58" s="1"/>
      <c r="S58" s="1"/>
      <c r="T58" s="1"/>
      <c r="U58" s="1"/>
      <c r="V58" s="1"/>
      <c r="W58" s="1"/>
      <c r="X58" s="10"/>
      <c r="Y58" s="10"/>
      <c r="Z58" s="10"/>
      <c r="AA58" s="10"/>
      <c r="AB58" s="10"/>
      <c r="AC58" s="10"/>
      <c r="AD58" s="1"/>
      <c r="AE58" s="1"/>
      <c r="AF58" s="1"/>
      <c r="AG58" s="1"/>
      <c r="AH58" s="1"/>
    </row>
    <row r="59" spans="1:34" ht="15" customHeight="1">
      <c r="A59" s="1"/>
      <c r="B59" s="1"/>
      <c r="C59" s="18" t="s">
        <v>37</v>
      </c>
      <c r="D59" s="39">
        <f>T9</f>
        <v>3</v>
      </c>
      <c r="E59" s="18" t="s">
        <v>36</v>
      </c>
      <c r="F59" s="1"/>
      <c r="G59" s="1"/>
      <c r="H59" s="22"/>
      <c r="I59" s="1"/>
      <c r="J59" s="1"/>
      <c r="K59" s="10"/>
      <c r="L59" s="49">
        <f>IF($H$1=852456,L58,"")</f>
      </c>
      <c r="M59" s="10"/>
      <c r="N59" s="49">
        <f>IF($H$1=852456,N58,"")</f>
      </c>
      <c r="O59" s="10"/>
      <c r="P59" s="49">
        <f>IF($H$1=852456,P58,"")</f>
      </c>
      <c r="Q59" s="1"/>
      <c r="R59" s="1"/>
      <c r="S59" s="1"/>
      <c r="T59" s="1"/>
      <c r="U59" s="1"/>
      <c r="V59" s="1"/>
      <c r="W59" s="1"/>
      <c r="X59" s="10"/>
      <c r="Y59" s="10"/>
      <c r="Z59" s="10"/>
      <c r="AA59" s="10"/>
      <c r="AB59" s="10"/>
      <c r="AC59" s="10"/>
      <c r="AD59" s="1"/>
      <c r="AE59" s="1"/>
      <c r="AF59" s="1"/>
      <c r="AG59" s="1"/>
      <c r="AH59" s="1"/>
    </row>
    <row r="60" spans="1:34" ht="20.25">
      <c r="A60" s="1"/>
      <c r="B60" s="1"/>
      <c r="C60" s="1"/>
      <c r="D60" s="1"/>
      <c r="E60" s="1"/>
      <c r="F60" s="1"/>
      <c r="G60" s="1"/>
      <c r="H60" s="29">
        <f>-T9*T7</f>
        <v>-21</v>
      </c>
      <c r="I60" s="30" t="s">
        <v>22</v>
      </c>
      <c r="J60" s="29">
        <f>T9</f>
        <v>3</v>
      </c>
      <c r="K60" s="29" t="s">
        <v>29</v>
      </c>
      <c r="L60" s="50"/>
      <c r="M60" s="29" t="s">
        <v>21</v>
      </c>
      <c r="N60" s="50"/>
      <c r="O60" s="28" t="s">
        <v>24</v>
      </c>
      <c r="P60" s="50"/>
      <c r="Q60" s="28" t="s">
        <v>1</v>
      </c>
      <c r="R60" s="1"/>
      <c r="S60" s="1"/>
      <c r="T60" s="1"/>
      <c r="U60" s="1"/>
      <c r="V60" s="1"/>
      <c r="W60" s="1"/>
      <c r="X60" s="10"/>
      <c r="Y60" s="10"/>
      <c r="Z60" s="10"/>
      <c r="AA60" s="10"/>
      <c r="AB60" s="10"/>
      <c r="AC60" s="10"/>
      <c r="AD60" s="1"/>
      <c r="AE60" s="1"/>
      <c r="AF60" s="1"/>
      <c r="AG60" s="1"/>
      <c r="AH60" s="1"/>
    </row>
    <row r="61" spans="1:34" ht="16.5" customHeight="1">
      <c r="A61" s="1"/>
      <c r="B61" s="1"/>
      <c r="C61" s="1"/>
      <c r="D61" s="1"/>
      <c r="E61" s="1"/>
      <c r="F61" s="1"/>
      <c r="G61" s="1"/>
      <c r="H61" s="22"/>
      <c r="I61" s="1"/>
      <c r="J61" s="1"/>
      <c r="K61" s="1"/>
      <c r="L61" s="1"/>
      <c r="M61" s="1"/>
      <c r="N61" s="1"/>
      <c r="O61" s="1"/>
      <c r="P61" s="1"/>
      <c r="Q61" s="1"/>
      <c r="R61" s="1"/>
      <c r="S61" s="1"/>
      <c r="T61" s="1"/>
      <c r="U61" s="1"/>
      <c r="V61" s="1"/>
      <c r="W61" s="1"/>
      <c r="X61" s="10"/>
      <c r="Y61" s="10"/>
      <c r="Z61" s="10"/>
      <c r="AA61" s="10"/>
      <c r="AB61" s="10"/>
      <c r="AC61" s="10"/>
      <c r="AD61" s="1"/>
      <c r="AE61" s="1"/>
      <c r="AF61" s="1"/>
      <c r="AG61" s="1"/>
      <c r="AH61" s="1"/>
    </row>
    <row r="62" spans="1:34" ht="15">
      <c r="A62" s="1"/>
      <c r="B62" s="1"/>
      <c r="C62" s="18" t="s">
        <v>34</v>
      </c>
      <c r="D62" s="1"/>
      <c r="E62" s="1"/>
      <c r="F62" s="1"/>
      <c r="G62" s="1"/>
      <c r="H62" s="22"/>
      <c r="I62" s="1"/>
      <c r="J62" s="1"/>
      <c r="K62" s="1"/>
      <c r="L62" s="36">
        <f>-T7</f>
        <v>-7</v>
      </c>
      <c r="M62" s="1"/>
      <c r="N62" s="36">
        <f>T7</f>
        <v>7</v>
      </c>
      <c r="O62" s="1"/>
      <c r="P62" s="36">
        <f>-T8</f>
        <v>-2</v>
      </c>
      <c r="Q62" s="1"/>
      <c r="R62" s="1"/>
      <c r="S62" s="1"/>
      <c r="T62" s="1"/>
      <c r="U62" s="1"/>
      <c r="V62" s="1"/>
      <c r="W62" s="1"/>
      <c r="X62" s="10"/>
      <c r="Y62" s="10"/>
      <c r="Z62" s="10"/>
      <c r="AA62" s="10"/>
      <c r="AB62" s="10"/>
      <c r="AC62" s="10"/>
      <c r="AD62" s="1"/>
      <c r="AE62" s="1"/>
      <c r="AF62" s="1"/>
      <c r="AG62" s="1"/>
      <c r="AH62" s="1"/>
    </row>
    <row r="63" spans="1:34" ht="14.25" customHeight="1">
      <c r="A63" s="1"/>
      <c r="B63" s="1"/>
      <c r="C63" s="18" t="s">
        <v>37</v>
      </c>
      <c r="D63" s="39">
        <f>-T7</f>
        <v>-7</v>
      </c>
      <c r="E63" s="18" t="s">
        <v>36</v>
      </c>
      <c r="F63" s="1"/>
      <c r="G63" s="1"/>
      <c r="H63" s="22"/>
      <c r="I63" s="1"/>
      <c r="J63" s="1"/>
      <c r="K63" s="1"/>
      <c r="L63" s="49">
        <f>IF($H$1=852456,L62,"")</f>
      </c>
      <c r="M63" s="10"/>
      <c r="N63" s="49">
        <f>IF($H$1=852456,N62,"")</f>
      </c>
      <c r="O63" s="10"/>
      <c r="P63" s="49">
        <f>IF($H$1=852456,P62,"")</f>
      </c>
      <c r="Q63" s="1"/>
      <c r="R63" s="1"/>
      <c r="S63" s="1"/>
      <c r="T63" s="1"/>
      <c r="U63" s="1"/>
      <c r="V63" s="1"/>
      <c r="W63" s="1"/>
      <c r="X63" s="1"/>
      <c r="Y63" s="1"/>
      <c r="Z63" s="1"/>
      <c r="AA63" s="1"/>
      <c r="AB63" s="1"/>
      <c r="AC63" s="1"/>
      <c r="AD63" s="1"/>
      <c r="AE63" s="1"/>
      <c r="AF63" s="1"/>
      <c r="AG63" s="1"/>
      <c r="AH63" s="1"/>
    </row>
    <row r="64" spans="1:34" ht="20.25">
      <c r="A64" s="1"/>
      <c r="B64" s="1"/>
      <c r="C64" s="1"/>
      <c r="D64" s="1"/>
      <c r="E64" s="1"/>
      <c r="F64" s="1"/>
      <c r="G64" s="1"/>
      <c r="H64" s="29">
        <f>-T7*T7</f>
        <v>-49</v>
      </c>
      <c r="I64" s="30" t="s">
        <v>22</v>
      </c>
      <c r="J64" s="29">
        <f>T7*T8</f>
        <v>14</v>
      </c>
      <c r="K64" s="29" t="s">
        <v>29</v>
      </c>
      <c r="L64" s="50"/>
      <c r="M64" s="29" t="s">
        <v>21</v>
      </c>
      <c r="N64" s="50"/>
      <c r="O64" s="28" t="s">
        <v>39</v>
      </c>
      <c r="P64" s="50"/>
      <c r="Q64" s="28" t="s">
        <v>38</v>
      </c>
      <c r="R64" s="1"/>
      <c r="S64" s="1"/>
      <c r="T64" s="1"/>
      <c r="U64" s="1"/>
      <c r="V64" s="1"/>
      <c r="W64" s="1"/>
      <c r="X64" s="1"/>
      <c r="Y64" s="1"/>
      <c r="Z64" s="1"/>
      <c r="AA64" s="1"/>
      <c r="AB64" s="1"/>
      <c r="AC64" s="1"/>
      <c r="AD64" s="1"/>
      <c r="AE64" s="1"/>
      <c r="AF64" s="1"/>
      <c r="AG64" s="1"/>
      <c r="AH64" s="1"/>
    </row>
    <row r="65" spans="1:34" ht="13.5" customHeight="1">
      <c r="A65" s="1"/>
      <c r="B65" s="1"/>
      <c r="C65" s="1"/>
      <c r="D65" s="1"/>
      <c r="E65" s="1"/>
      <c r="F65" s="1"/>
      <c r="G65" s="1"/>
      <c r="H65" s="29"/>
      <c r="I65" s="30"/>
      <c r="J65" s="29"/>
      <c r="K65" s="29"/>
      <c r="L65" s="1"/>
      <c r="M65" s="29"/>
      <c r="N65" s="1"/>
      <c r="O65" s="28"/>
      <c r="P65" s="1"/>
      <c r="Q65" s="28"/>
      <c r="R65" s="1"/>
      <c r="S65" s="1"/>
      <c r="T65" s="1"/>
      <c r="U65" s="1"/>
      <c r="V65" s="1"/>
      <c r="W65" s="1"/>
      <c r="X65" s="1"/>
      <c r="Y65" s="1"/>
      <c r="Z65" s="1"/>
      <c r="AA65" s="1"/>
      <c r="AB65" s="1"/>
      <c r="AC65" s="1"/>
      <c r="AD65" s="1"/>
      <c r="AE65" s="1"/>
      <c r="AF65" s="1"/>
      <c r="AG65" s="1"/>
      <c r="AH65" s="1"/>
    </row>
    <row r="66" spans="1:34" ht="13.5" customHeight="1">
      <c r="A66" s="1"/>
      <c r="B66" s="1"/>
      <c r="C66" s="1"/>
      <c r="D66" s="1"/>
      <c r="E66" s="1"/>
      <c r="F66" s="1"/>
      <c r="G66" s="1"/>
      <c r="H66" s="29"/>
      <c r="I66" s="30"/>
      <c r="J66" s="29"/>
      <c r="K66" s="29"/>
      <c r="L66" s="1"/>
      <c r="M66" s="29"/>
      <c r="N66" s="1"/>
      <c r="O66" s="28"/>
      <c r="P66" s="1"/>
      <c r="Q66" s="28"/>
      <c r="R66" s="1"/>
      <c r="S66" s="1"/>
      <c r="T66" s="1"/>
      <c r="U66" s="1"/>
      <c r="V66" s="1"/>
      <c r="W66" s="1"/>
      <c r="X66" s="1"/>
      <c r="Y66" s="1"/>
      <c r="Z66" s="1"/>
      <c r="AA66" s="1"/>
      <c r="AB66" s="1"/>
      <c r="AC66" s="1"/>
      <c r="AD66" s="1"/>
      <c r="AE66" s="1"/>
      <c r="AF66" s="1"/>
      <c r="AG66" s="1"/>
      <c r="AH66" s="1"/>
    </row>
    <row r="67" spans="1:34" ht="15">
      <c r="A67" s="1"/>
      <c r="B67" s="1"/>
      <c r="C67" s="18" t="s">
        <v>34</v>
      </c>
      <c r="D67" s="1"/>
      <c r="E67" s="1"/>
      <c r="F67" s="1"/>
      <c r="G67" s="1"/>
      <c r="H67" s="22"/>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8">
      <c r="A68" s="1"/>
      <c r="B68" s="1"/>
      <c r="D68" s="29">
        <f>T7</f>
        <v>7</v>
      </c>
      <c r="E68" s="1"/>
      <c r="F68" s="1"/>
      <c r="G68" s="1"/>
      <c r="H68" s="22"/>
      <c r="I68" s="1"/>
      <c r="J68" s="1"/>
      <c r="K68" s="1"/>
      <c r="L68" s="36">
        <f>T7</f>
        <v>7</v>
      </c>
      <c r="M68" s="1"/>
      <c r="N68" s="36">
        <f>-T9</f>
        <v>-3</v>
      </c>
      <c r="O68" s="1"/>
      <c r="P68" s="36">
        <f>T8</f>
        <v>2</v>
      </c>
      <c r="Q68" s="1"/>
      <c r="R68" s="1"/>
      <c r="S68" s="1"/>
      <c r="T68" s="1"/>
      <c r="U68" s="1"/>
      <c r="V68" s="1"/>
      <c r="W68" s="1"/>
      <c r="X68" s="1"/>
      <c r="Y68" s="1"/>
      <c r="Z68" s="1"/>
      <c r="AA68" s="1"/>
      <c r="AB68" s="1"/>
      <c r="AC68" s="1"/>
      <c r="AD68" s="1"/>
      <c r="AE68" s="1"/>
      <c r="AF68" s="1"/>
      <c r="AG68" s="1"/>
      <c r="AH68" s="1"/>
    </row>
    <row r="69" spans="1:34" ht="12.75" customHeight="1">
      <c r="A69" s="1"/>
      <c r="B69" s="1"/>
      <c r="C69" s="18" t="s">
        <v>37</v>
      </c>
      <c r="D69" s="23"/>
      <c r="E69" s="18" t="s">
        <v>36</v>
      </c>
      <c r="F69" s="1"/>
      <c r="G69" s="1"/>
      <c r="H69" s="22"/>
      <c r="I69" s="1"/>
      <c r="J69" s="1"/>
      <c r="K69" s="1"/>
      <c r="L69" s="49">
        <f>IF($H$1=852456,L68,"")</f>
      </c>
      <c r="M69" s="10"/>
      <c r="N69" s="49">
        <f>IF($H$1=852456,N68,"")</f>
      </c>
      <c r="O69" s="10"/>
      <c r="P69" s="49">
        <f>IF($H$1=852456,P68,"")</f>
      </c>
      <c r="Q69" s="9"/>
      <c r="R69" s="1"/>
      <c r="S69" s="1"/>
      <c r="T69" s="1"/>
      <c r="U69" s="1"/>
      <c r="V69" s="1"/>
      <c r="W69" s="1"/>
      <c r="X69" s="1"/>
      <c r="Y69" s="1"/>
      <c r="Z69" s="1"/>
      <c r="AA69" s="1"/>
      <c r="AB69" s="1"/>
      <c r="AC69" s="1"/>
      <c r="AD69" s="1"/>
      <c r="AE69" s="1"/>
      <c r="AF69" s="1"/>
      <c r="AG69" s="1"/>
      <c r="AH69" s="1"/>
    </row>
    <row r="70" spans="1:34" ht="20.25">
      <c r="A70" s="1"/>
      <c r="B70" s="1"/>
      <c r="C70" s="1"/>
      <c r="D70" s="29">
        <f>T10</f>
        <v>11</v>
      </c>
      <c r="E70" s="1"/>
      <c r="F70" s="1"/>
      <c r="G70" s="1"/>
      <c r="H70" s="29">
        <f>-T7*T9</f>
        <v>-21</v>
      </c>
      <c r="I70" s="32"/>
      <c r="J70" s="29">
        <f>T7*T8</f>
        <v>14</v>
      </c>
      <c r="K70" s="1"/>
      <c r="L70" s="50"/>
      <c r="M70" s="9"/>
      <c r="N70" s="50"/>
      <c r="O70" s="32"/>
      <c r="P70" s="50"/>
      <c r="Q70" s="9"/>
      <c r="R70" s="1"/>
      <c r="S70" s="1"/>
      <c r="T70" s="1"/>
      <c r="U70" s="1"/>
      <c r="V70" s="1"/>
      <c r="W70" s="1"/>
      <c r="X70" s="1"/>
      <c r="Y70" s="1"/>
      <c r="Z70" s="1"/>
      <c r="AA70" s="1"/>
      <c r="AB70" s="1"/>
      <c r="AC70" s="1"/>
      <c r="AD70" s="1"/>
      <c r="AE70" s="1"/>
      <c r="AF70" s="1"/>
      <c r="AG70" s="1"/>
      <c r="AH70" s="1"/>
    </row>
    <row r="71" spans="1:34" ht="12.75" customHeight="1">
      <c r="A71" s="1"/>
      <c r="B71" s="1"/>
      <c r="C71" s="1"/>
      <c r="D71" s="1"/>
      <c r="E71" s="1"/>
      <c r="F71" s="1"/>
      <c r="G71" s="1"/>
      <c r="H71" s="23"/>
      <c r="I71" s="30" t="s">
        <v>22</v>
      </c>
      <c r="J71" s="23"/>
      <c r="K71" s="29" t="s">
        <v>29</v>
      </c>
      <c r="L71" s="23"/>
      <c r="M71" s="9"/>
      <c r="N71" s="23"/>
      <c r="O71" s="30" t="s">
        <v>28</v>
      </c>
      <c r="P71" s="23"/>
      <c r="Q71" s="29"/>
      <c r="R71" s="1"/>
      <c r="S71" s="1"/>
      <c r="T71" s="1"/>
      <c r="U71" s="1"/>
      <c r="V71" s="1"/>
      <c r="W71" s="1"/>
      <c r="X71" s="1"/>
      <c r="Y71" s="1"/>
      <c r="Z71" s="1"/>
      <c r="AA71" s="1"/>
      <c r="AB71" s="1"/>
      <c r="AC71" s="1"/>
      <c r="AD71" s="1"/>
      <c r="AE71" s="1"/>
      <c r="AF71" s="1"/>
      <c r="AG71" s="1"/>
      <c r="AH71" s="1"/>
    </row>
    <row r="72" spans="1:34" ht="15.75" customHeight="1">
      <c r="A72" s="1"/>
      <c r="B72" s="1"/>
      <c r="C72" s="1"/>
      <c r="D72" s="1"/>
      <c r="E72" s="1"/>
      <c r="F72" s="1"/>
      <c r="G72" s="1"/>
      <c r="H72" s="29">
        <f>T10*T8</f>
        <v>22</v>
      </c>
      <c r="I72" s="34"/>
      <c r="J72" s="29">
        <f>T10*T9</f>
        <v>33</v>
      </c>
      <c r="K72" s="1"/>
      <c r="L72" s="50"/>
      <c r="M72" s="1"/>
      <c r="N72" s="50"/>
      <c r="O72" s="34"/>
      <c r="P72" s="50"/>
      <c r="Q72" s="1"/>
      <c r="R72" s="1"/>
      <c r="S72" s="1"/>
      <c r="T72" s="1"/>
      <c r="U72" s="1"/>
      <c r="V72" s="1"/>
      <c r="W72" s="1"/>
      <c r="X72" s="1"/>
      <c r="Y72" s="1"/>
      <c r="Z72" s="1"/>
      <c r="AA72" s="1"/>
      <c r="AB72" s="1"/>
      <c r="AC72" s="1"/>
      <c r="AD72" s="1"/>
      <c r="AE72" s="1"/>
      <c r="AF72" s="1"/>
      <c r="AG72" s="1"/>
      <c r="AH72" s="1"/>
    </row>
    <row r="73" spans="1:34" ht="12.75">
      <c r="A73" s="1"/>
      <c r="B73" s="1"/>
      <c r="C73" s="1"/>
      <c r="D73" s="1"/>
      <c r="E73" s="1"/>
      <c r="F73" s="1"/>
      <c r="G73" s="1"/>
      <c r="H73" s="22"/>
      <c r="I73" s="1"/>
      <c r="J73" s="1"/>
      <c r="K73" s="1"/>
      <c r="L73" s="49">
        <f>IF($H$1=852456,L74,"")</f>
      </c>
      <c r="M73" s="10"/>
      <c r="N73" s="49">
        <f>IF($H$1=852456,N74,"")</f>
      </c>
      <c r="O73" s="10"/>
      <c r="P73" s="49">
        <f>IF($H$1=852456,P74,"")</f>
      </c>
      <c r="Q73" s="1"/>
      <c r="R73" s="1"/>
      <c r="S73" s="1"/>
      <c r="T73" s="1"/>
      <c r="U73" s="1"/>
      <c r="V73" s="1"/>
      <c r="W73" s="1"/>
      <c r="X73" s="1"/>
      <c r="Y73" s="1"/>
      <c r="Z73" s="1"/>
      <c r="AA73" s="1"/>
      <c r="AB73" s="1"/>
      <c r="AC73" s="1"/>
      <c r="AD73" s="1"/>
      <c r="AE73" s="1"/>
      <c r="AF73" s="1"/>
      <c r="AG73" s="1"/>
      <c r="AH73" s="1"/>
    </row>
    <row r="74" spans="1:34" ht="12.75">
      <c r="A74" s="1"/>
      <c r="B74" s="1"/>
      <c r="C74" s="1"/>
      <c r="D74" s="1"/>
      <c r="E74" s="1"/>
      <c r="F74" s="1"/>
      <c r="G74" s="1"/>
      <c r="H74" s="22"/>
      <c r="I74" s="1"/>
      <c r="J74" s="1"/>
      <c r="K74" s="1"/>
      <c r="L74" s="35">
        <f>T10</f>
        <v>11</v>
      </c>
      <c r="N74" s="35">
        <f>T8</f>
        <v>2</v>
      </c>
      <c r="P74" s="35">
        <f>T9</f>
        <v>3</v>
      </c>
      <c r="R74" s="1"/>
      <c r="S74" s="1"/>
      <c r="T74" s="1"/>
      <c r="U74" s="1"/>
      <c r="V74" s="1"/>
      <c r="W74" s="1"/>
      <c r="X74" s="1"/>
      <c r="Y74" s="1"/>
      <c r="Z74" s="1"/>
      <c r="AA74" s="1"/>
      <c r="AB74" s="1"/>
      <c r="AC74" s="1"/>
      <c r="AD74" s="1"/>
      <c r="AE74" s="1"/>
      <c r="AF74" s="1"/>
      <c r="AG74" s="1"/>
      <c r="AH74" s="1"/>
    </row>
    <row r="75" spans="1:34" ht="12.75">
      <c r="A75" s="1"/>
      <c r="B75" s="1"/>
      <c r="C75" s="1"/>
      <c r="D75" s="1"/>
      <c r="E75" s="1"/>
      <c r="F75" s="1"/>
      <c r="G75" s="1"/>
      <c r="H75" s="22"/>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2.75">
      <c r="A76" s="1"/>
      <c r="B76" s="1"/>
      <c r="C76" s="1"/>
      <c r="D76" s="1"/>
      <c r="E76" s="1"/>
      <c r="F76" s="1"/>
      <c r="G76" s="1"/>
      <c r="H76" s="22"/>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2.75">
      <c r="A77" s="1"/>
      <c r="B77" s="1"/>
      <c r="C77" s="1"/>
      <c r="D77" s="1"/>
      <c r="E77" s="1"/>
      <c r="F77" s="1"/>
      <c r="G77" s="1"/>
      <c r="H77" s="22"/>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12.75">
      <c r="A78" s="1"/>
      <c r="B78" s="1"/>
      <c r="C78" s="1"/>
      <c r="D78" s="1"/>
      <c r="E78" s="1"/>
      <c r="F78" s="1"/>
      <c r="G78" s="1"/>
      <c r="H78" s="22"/>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ht="12" customHeight="1">
      <c r="A79" s="1"/>
      <c r="B79" s="1"/>
      <c r="C79" s="1"/>
      <c r="D79" s="1"/>
      <c r="E79" s="1"/>
      <c r="F79" s="1"/>
      <c r="G79" s="1"/>
      <c r="H79" s="22"/>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ht="12.75">
      <c r="A80" s="1"/>
      <c r="B80" s="1"/>
      <c r="C80" s="1"/>
      <c r="D80" s="1"/>
      <c r="E80" s="1"/>
      <c r="F80" s="1"/>
      <c r="G80" s="1"/>
      <c r="H80" s="22"/>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12.75">
      <c r="A81" s="1"/>
      <c r="B81" s="1"/>
      <c r="C81" s="1"/>
      <c r="D81" s="1"/>
      <c r="E81" s="1"/>
      <c r="F81" s="1"/>
      <c r="G81" s="1"/>
      <c r="H81" s="22"/>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12.75">
      <c r="A82" s="1"/>
      <c r="B82" s="1"/>
      <c r="C82" s="1"/>
      <c r="D82" s="1"/>
      <c r="E82" s="1"/>
      <c r="F82" s="1"/>
      <c r="G82" s="1"/>
      <c r="H82" s="22"/>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ht="18">
      <c r="A83" s="1"/>
      <c r="B83" s="1"/>
      <c r="C83" s="17" t="s">
        <v>40</v>
      </c>
      <c r="D83" s="1"/>
      <c r="E83" s="1"/>
      <c r="F83" s="1"/>
      <c r="G83" s="1"/>
      <c r="H83" s="22"/>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8">
      <c r="A84" s="1"/>
      <c r="B84" s="1"/>
      <c r="C84" s="17"/>
      <c r="D84" s="1"/>
      <c r="E84" s="1"/>
      <c r="F84" s="1"/>
      <c r="G84" s="1"/>
      <c r="H84" s="22"/>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5">
      <c r="A85" s="1"/>
      <c r="B85" s="1"/>
      <c r="C85" s="3" t="s">
        <v>70</v>
      </c>
      <c r="D85" s="1"/>
      <c r="E85" s="1"/>
      <c r="F85" s="1"/>
      <c r="G85" s="1"/>
      <c r="H85" s="22"/>
      <c r="I85" s="1"/>
      <c r="J85" s="1"/>
      <c r="K85" s="1"/>
      <c r="L85" s="1"/>
      <c r="M85" s="1"/>
      <c r="N85" s="1"/>
      <c r="O85" s="1"/>
      <c r="P85" s="36">
        <f>H87-J87</f>
        <v>4</v>
      </c>
      <c r="Q85" s="1"/>
      <c r="R85" s="36">
        <f>L87+N87</f>
        <v>5</v>
      </c>
      <c r="S85" s="1"/>
      <c r="T85" s="1"/>
      <c r="U85" s="1"/>
      <c r="V85" s="1"/>
      <c r="W85" s="1"/>
      <c r="X85" s="1"/>
      <c r="Y85" s="1"/>
      <c r="Z85" s="1"/>
      <c r="AA85" s="1"/>
      <c r="AB85" s="1"/>
      <c r="AC85" s="1"/>
      <c r="AD85" s="1"/>
      <c r="AE85" s="1"/>
      <c r="AF85" s="1"/>
      <c r="AG85" s="1"/>
      <c r="AH85" s="1"/>
    </row>
    <row r="86" spans="1:34" ht="18">
      <c r="A86" s="1"/>
      <c r="B86" s="1"/>
      <c r="C86" s="39" t="s">
        <v>66</v>
      </c>
      <c r="D86" s="1"/>
      <c r="E86" s="1"/>
      <c r="F86" s="1"/>
      <c r="G86" s="1"/>
      <c r="H86" s="22"/>
      <c r="I86" s="1"/>
      <c r="J86" s="1"/>
      <c r="K86" s="1"/>
      <c r="L86" s="1"/>
      <c r="M86" s="1"/>
      <c r="N86" s="1"/>
      <c r="O86" s="10"/>
      <c r="P86" s="49">
        <f>IF($H$1=852456,P85,"")</f>
      </c>
      <c r="Q86" s="10"/>
      <c r="R86" s="49">
        <f>IF($H$1=852456,R85,"")</f>
      </c>
      <c r="S86" s="1"/>
      <c r="T86" s="1"/>
      <c r="U86" s="1"/>
      <c r="V86" s="1"/>
      <c r="W86" s="1"/>
      <c r="X86" s="1"/>
      <c r="Y86" s="1"/>
      <c r="Z86" s="1"/>
      <c r="AA86" s="1"/>
      <c r="AB86" s="1"/>
      <c r="AC86" s="1"/>
      <c r="AD86" s="1"/>
      <c r="AE86" s="1"/>
      <c r="AF86" s="1"/>
      <c r="AG86" s="1"/>
      <c r="AH86" s="1"/>
    </row>
    <row r="87" spans="1:34" ht="20.25">
      <c r="A87" s="1"/>
      <c r="B87" s="1"/>
      <c r="C87" s="3"/>
      <c r="D87" s="1"/>
      <c r="E87" s="1"/>
      <c r="F87" s="1"/>
      <c r="G87" s="1"/>
      <c r="H87" s="29">
        <f>T7</f>
        <v>7</v>
      </c>
      <c r="I87" s="30" t="s">
        <v>41</v>
      </c>
      <c r="J87" s="29">
        <f>T9</f>
        <v>3</v>
      </c>
      <c r="K87" s="30" t="s">
        <v>25</v>
      </c>
      <c r="L87" s="29">
        <f>T9</f>
        <v>3</v>
      </c>
      <c r="M87" s="29" t="s">
        <v>42</v>
      </c>
      <c r="N87" s="29">
        <f>T8</f>
        <v>2</v>
      </c>
      <c r="O87" s="29" t="s">
        <v>29</v>
      </c>
      <c r="P87" s="50"/>
      <c r="Q87" s="30" t="s">
        <v>26</v>
      </c>
      <c r="R87" s="50"/>
      <c r="S87" s="30" t="s">
        <v>1</v>
      </c>
      <c r="T87" s="1"/>
      <c r="U87" s="1"/>
      <c r="V87" s="1"/>
      <c r="W87" s="1"/>
      <c r="X87" s="1"/>
      <c r="Y87" s="1"/>
      <c r="Z87" s="1"/>
      <c r="AA87" s="1"/>
      <c r="AB87" s="1"/>
      <c r="AC87" s="1"/>
      <c r="AD87" s="1"/>
      <c r="AE87" s="1"/>
      <c r="AF87" s="1"/>
      <c r="AG87" s="1"/>
      <c r="AH87" s="1"/>
    </row>
    <row r="88" spans="1:34" ht="12.75">
      <c r="A88" s="1"/>
      <c r="B88" s="1"/>
      <c r="C88" s="1"/>
      <c r="D88" s="1"/>
      <c r="E88" s="1"/>
      <c r="F88" s="1"/>
      <c r="G88" s="1"/>
      <c r="H88" s="22"/>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2.75">
      <c r="A89" s="1"/>
      <c r="B89" s="1"/>
      <c r="C89" s="1"/>
      <c r="D89" s="1"/>
      <c r="E89" s="1"/>
      <c r="F89" s="1"/>
      <c r="G89" s="1"/>
      <c r="H89" s="22"/>
      <c r="I89" s="1"/>
      <c r="J89" s="1"/>
      <c r="K89" s="1"/>
      <c r="L89" s="1"/>
      <c r="M89" s="1"/>
      <c r="N89" s="1"/>
      <c r="O89" s="1"/>
      <c r="P89" s="36">
        <f>C91*E91</f>
        <v>-77</v>
      </c>
      <c r="Q89" s="1"/>
      <c r="R89" s="36">
        <f>C91*G91</f>
        <v>77</v>
      </c>
      <c r="S89" s="1"/>
      <c r="T89" s="36">
        <f>I91</f>
        <v>-3</v>
      </c>
      <c r="U89" s="1"/>
      <c r="V89" s="36">
        <f>I91*L91</f>
        <v>6</v>
      </c>
      <c r="W89" s="1"/>
      <c r="X89" s="36">
        <f>N91</f>
        <v>8</v>
      </c>
      <c r="Y89" s="1"/>
      <c r="Z89" s="36">
        <f>R89+T89+X89</f>
        <v>82</v>
      </c>
      <c r="AA89" s="1"/>
      <c r="AB89" s="36">
        <f>P89+V89</f>
        <v>-71</v>
      </c>
      <c r="AC89" s="1"/>
      <c r="AD89" s="1"/>
      <c r="AE89" s="1"/>
      <c r="AF89" s="1"/>
      <c r="AG89" s="1"/>
      <c r="AH89" s="1"/>
    </row>
    <row r="90" spans="1:34" ht="18">
      <c r="A90" s="1"/>
      <c r="B90" s="1"/>
      <c r="C90" s="39" t="s">
        <v>67</v>
      </c>
      <c r="D90" s="1"/>
      <c r="E90" s="1"/>
      <c r="F90" s="1"/>
      <c r="G90" s="1"/>
      <c r="H90" s="22"/>
      <c r="I90" s="1"/>
      <c r="J90" s="1"/>
      <c r="K90" s="1"/>
      <c r="L90" s="1"/>
      <c r="M90" s="1"/>
      <c r="N90" s="1"/>
      <c r="O90" s="1"/>
      <c r="P90" s="49">
        <f>IF($H$1=852456,P89,"")</f>
      </c>
      <c r="Q90" s="10"/>
      <c r="R90" s="49">
        <f>IF($H$1=852456,R89,"")</f>
      </c>
      <c r="S90" s="10"/>
      <c r="T90" s="49">
        <f>IF($H$1=852456,T89,"")</f>
      </c>
      <c r="U90" s="10"/>
      <c r="V90" s="49">
        <f>IF($H$1=852456,V89,"")</f>
      </c>
      <c r="W90" s="10"/>
      <c r="X90" s="49">
        <f>IF($H$1=852456,X89,"")</f>
      </c>
      <c r="Y90" s="10"/>
      <c r="Z90" s="49">
        <f>IF($H$1=852456,Z89,"")</f>
      </c>
      <c r="AA90" s="10"/>
      <c r="AB90" s="49">
        <f>IF($H$1=852456,AB89,"")</f>
      </c>
      <c r="AC90" s="1"/>
      <c r="AD90" s="1"/>
      <c r="AE90" s="1"/>
      <c r="AF90" s="1"/>
      <c r="AG90" s="1"/>
      <c r="AH90" s="1"/>
    </row>
    <row r="91" spans="1:34" ht="20.25">
      <c r="A91" s="1"/>
      <c r="B91" s="1"/>
      <c r="C91" s="41">
        <f>T10</f>
        <v>11</v>
      </c>
      <c r="D91" s="29" t="s">
        <v>21</v>
      </c>
      <c r="E91" s="30">
        <f>-T7</f>
        <v>-7</v>
      </c>
      <c r="F91" s="29" t="s">
        <v>43</v>
      </c>
      <c r="G91" s="29">
        <f>T7</f>
        <v>7</v>
      </c>
      <c r="H91" s="29" t="s">
        <v>51</v>
      </c>
      <c r="I91" s="42">
        <f>-T9</f>
        <v>-3</v>
      </c>
      <c r="J91" s="43" t="s">
        <v>52</v>
      </c>
      <c r="K91" s="30" t="s">
        <v>45</v>
      </c>
      <c r="L91" s="29">
        <f>-T8</f>
        <v>-2</v>
      </c>
      <c r="M91" s="29" t="s">
        <v>46</v>
      </c>
      <c r="N91" s="29">
        <v>8</v>
      </c>
      <c r="O91" s="43" t="s">
        <v>50</v>
      </c>
      <c r="P91" s="50"/>
      <c r="Q91" s="42" t="s">
        <v>47</v>
      </c>
      <c r="R91" s="50"/>
      <c r="S91" s="30" t="s">
        <v>26</v>
      </c>
      <c r="T91" s="50"/>
      <c r="U91" s="30" t="s">
        <v>48</v>
      </c>
      <c r="V91" s="50"/>
      <c r="W91" s="29" t="s">
        <v>47</v>
      </c>
      <c r="X91" s="50"/>
      <c r="Y91" s="30" t="s">
        <v>49</v>
      </c>
      <c r="Z91" s="50"/>
      <c r="AA91" s="30" t="s">
        <v>26</v>
      </c>
      <c r="AB91" s="50"/>
      <c r="AC91" s="30" t="s">
        <v>1</v>
      </c>
      <c r="AD91" s="1"/>
      <c r="AE91" s="1"/>
      <c r="AF91" s="1"/>
      <c r="AG91" s="1"/>
      <c r="AH91" s="1"/>
    </row>
    <row r="92" spans="1:34" ht="12.75">
      <c r="A92" s="1"/>
      <c r="B92" s="1"/>
      <c r="C92" s="1"/>
      <c r="D92" s="1"/>
      <c r="E92" s="1"/>
      <c r="F92" s="1"/>
      <c r="G92" s="1"/>
      <c r="H92" s="22"/>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2.75">
      <c r="A93" s="1"/>
      <c r="B93" s="1"/>
      <c r="C93" s="1"/>
      <c r="D93" s="1"/>
      <c r="E93" s="1"/>
      <c r="F93" s="1"/>
      <c r="G93" s="1"/>
      <c r="H93" s="22"/>
      <c r="I93" s="1"/>
      <c r="J93" s="1"/>
      <c r="K93" s="1"/>
      <c r="L93" s="1"/>
      <c r="M93" s="1"/>
      <c r="N93" s="1"/>
      <c r="O93" s="1"/>
      <c r="P93" s="36">
        <f>C95*E95</f>
        <v>21</v>
      </c>
      <c r="Q93" s="1"/>
      <c r="R93" s="36">
        <f>C95*G95</f>
        <v>14</v>
      </c>
      <c r="S93" s="1"/>
      <c r="T93" s="36">
        <f>I95</f>
        <v>-3</v>
      </c>
      <c r="U93" s="1"/>
      <c r="V93" s="36">
        <f>I95*L95</f>
        <v>-33</v>
      </c>
      <c r="W93" s="1"/>
      <c r="X93" s="36">
        <f>N95</f>
        <v>5</v>
      </c>
      <c r="Y93" s="1"/>
      <c r="Z93" s="36">
        <f>R93+T93</f>
        <v>11</v>
      </c>
      <c r="AA93" s="1"/>
      <c r="AB93" s="36">
        <f>P93+V93+X93</f>
        <v>-7</v>
      </c>
      <c r="AC93" s="1"/>
      <c r="AD93" s="1"/>
      <c r="AE93" s="1"/>
      <c r="AF93" s="1"/>
      <c r="AG93" s="1"/>
      <c r="AH93" s="1"/>
    </row>
    <row r="94" spans="1:34" ht="18">
      <c r="A94" s="1"/>
      <c r="B94" s="1"/>
      <c r="C94" s="39" t="s">
        <v>68</v>
      </c>
      <c r="D94" s="1"/>
      <c r="E94" s="1"/>
      <c r="F94" s="1"/>
      <c r="G94" s="1"/>
      <c r="H94" s="22"/>
      <c r="I94" s="1"/>
      <c r="J94" s="1"/>
      <c r="K94" s="1"/>
      <c r="L94" s="1"/>
      <c r="M94" s="1"/>
      <c r="N94" s="1"/>
      <c r="O94" s="1"/>
      <c r="P94" s="49">
        <f>IF($H$1=852456,P93,"")</f>
      </c>
      <c r="Q94" s="10"/>
      <c r="R94" s="49">
        <f>IF($H$1=852456,R93,"")</f>
      </c>
      <c r="S94" s="10"/>
      <c r="T94" s="49">
        <f>IF($H$1=852456,T93,"")</f>
      </c>
      <c r="U94" s="10"/>
      <c r="V94" s="49">
        <f>IF($H$1=852456,V93,"")</f>
      </c>
      <c r="W94" s="10"/>
      <c r="X94" s="49">
        <f>IF($H$1=852456,X93,"")</f>
      </c>
      <c r="Y94" s="10"/>
      <c r="Z94" s="49">
        <f>IF($H$1=852456,Z93,"")</f>
      </c>
      <c r="AA94" s="10"/>
      <c r="AB94" s="49">
        <f>IF($H$1=852456,AB93,"")</f>
      </c>
      <c r="AC94" s="1"/>
      <c r="AD94" s="1"/>
      <c r="AE94" s="1"/>
      <c r="AF94" s="1"/>
      <c r="AG94" s="1"/>
      <c r="AH94" s="1"/>
    </row>
    <row r="95" spans="1:34" ht="20.25">
      <c r="A95" s="1"/>
      <c r="B95" s="1"/>
      <c r="C95" s="41">
        <f>T7</f>
        <v>7</v>
      </c>
      <c r="D95" s="29" t="s">
        <v>21</v>
      </c>
      <c r="E95" s="42">
        <f>T9</f>
        <v>3</v>
      </c>
      <c r="F95" s="29" t="s">
        <v>43</v>
      </c>
      <c r="G95" s="29">
        <f>T8</f>
        <v>2</v>
      </c>
      <c r="H95" s="29" t="s">
        <v>44</v>
      </c>
      <c r="I95" s="42">
        <f>-T9</f>
        <v>-3</v>
      </c>
      <c r="J95" s="43" t="s">
        <v>53</v>
      </c>
      <c r="K95" s="30" t="s">
        <v>54</v>
      </c>
      <c r="L95" s="29">
        <f>T10</f>
        <v>11</v>
      </c>
      <c r="M95" s="29" t="s">
        <v>42</v>
      </c>
      <c r="N95" s="29">
        <v>5</v>
      </c>
      <c r="O95" s="43" t="s">
        <v>56</v>
      </c>
      <c r="P95" s="50"/>
      <c r="Q95" s="42" t="s">
        <v>47</v>
      </c>
      <c r="R95" s="50"/>
      <c r="S95" s="30" t="s">
        <v>26</v>
      </c>
      <c r="T95" s="50"/>
      <c r="U95" s="30" t="s">
        <v>55</v>
      </c>
      <c r="V95" s="50"/>
      <c r="W95" s="43" t="s">
        <v>42</v>
      </c>
      <c r="X95" s="50"/>
      <c r="Y95" s="30" t="s">
        <v>29</v>
      </c>
      <c r="Z95" s="50"/>
      <c r="AA95" s="30" t="s">
        <v>26</v>
      </c>
      <c r="AB95" s="50"/>
      <c r="AC95" s="30" t="s">
        <v>1</v>
      </c>
      <c r="AD95" s="1"/>
      <c r="AE95" s="1"/>
      <c r="AF95" s="1"/>
      <c r="AG95" s="1"/>
      <c r="AH95" s="1"/>
    </row>
    <row r="96" spans="1:34" ht="12.75">
      <c r="A96" s="1"/>
      <c r="B96" s="1"/>
      <c r="C96" s="1"/>
      <c r="D96" s="1"/>
      <c r="E96" s="1"/>
      <c r="F96" s="1"/>
      <c r="G96" s="1"/>
      <c r="H96" s="22"/>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2.75">
      <c r="A97" s="1"/>
      <c r="B97" s="1"/>
      <c r="C97" s="1"/>
      <c r="D97" s="1"/>
      <c r="E97" s="1"/>
      <c r="F97" s="1"/>
      <c r="G97" s="1"/>
      <c r="H97" s="22"/>
      <c r="I97" s="1"/>
      <c r="J97" s="1"/>
      <c r="K97" s="1"/>
      <c r="L97" s="1"/>
      <c r="M97" s="1"/>
      <c r="N97" s="1"/>
      <c r="O97" s="1"/>
      <c r="P97" s="36">
        <f>C99</f>
        <v>2</v>
      </c>
      <c r="Q97" s="1"/>
      <c r="R97" s="36">
        <f>E99</f>
        <v>3</v>
      </c>
      <c r="S97" s="1"/>
      <c r="T97" s="36">
        <f>G99</f>
        <v>3</v>
      </c>
      <c r="U97" s="1"/>
      <c r="V97" s="36">
        <f>I99*2</f>
        <v>14</v>
      </c>
      <c r="W97" s="1"/>
      <c r="X97" s="36">
        <f>-I99*L99</f>
        <v>-70</v>
      </c>
      <c r="Y97" s="1"/>
      <c r="Z97" s="36">
        <f>N99</f>
        <v>7</v>
      </c>
      <c r="AA97" s="1"/>
      <c r="AB97" s="1"/>
      <c r="AC97" s="1"/>
      <c r="AD97" s="1"/>
      <c r="AE97" s="1"/>
      <c r="AF97" s="1"/>
      <c r="AG97" s="1"/>
      <c r="AH97" s="1"/>
    </row>
    <row r="98" spans="1:34" ht="18">
      <c r="A98" s="1"/>
      <c r="B98" s="1"/>
      <c r="C98" s="39" t="s">
        <v>69</v>
      </c>
      <c r="D98" s="1"/>
      <c r="E98" s="1"/>
      <c r="F98" s="1"/>
      <c r="G98" s="1"/>
      <c r="H98" s="22"/>
      <c r="I98" s="1"/>
      <c r="J98" s="1"/>
      <c r="K98" s="1"/>
      <c r="L98" s="1"/>
      <c r="M98" s="1"/>
      <c r="N98" s="1"/>
      <c r="O98" s="1"/>
      <c r="P98" s="49">
        <f>IF($H$1=852456,P97,"")</f>
      </c>
      <c r="Q98" s="10"/>
      <c r="R98" s="49">
        <f>IF($H$1=852456,R97,"")</f>
      </c>
      <c r="S98" s="10"/>
      <c r="T98" s="49">
        <f>IF($H$1=852456,T97,"")</f>
      </c>
      <c r="U98" s="10"/>
      <c r="V98" s="49">
        <f>IF($H$1=852456,V97,"")</f>
      </c>
      <c r="W98" s="10"/>
      <c r="X98" s="49">
        <f>IF($H$1=852456,X97,"")</f>
      </c>
      <c r="Y98" s="10"/>
      <c r="Z98" s="49">
        <f>IF($H$1=852456,Z97,"")</f>
      </c>
      <c r="AA98" s="1"/>
      <c r="AB98" s="1"/>
      <c r="AC98" s="1"/>
      <c r="AD98" s="1"/>
      <c r="AE98" s="1"/>
      <c r="AF98" s="1"/>
      <c r="AG98" s="1"/>
      <c r="AH98" s="1"/>
    </row>
    <row r="99" spans="1:34" ht="20.25">
      <c r="A99" s="1"/>
      <c r="B99" s="1"/>
      <c r="C99" s="41">
        <f>T8</f>
        <v>2</v>
      </c>
      <c r="D99" s="29" t="s">
        <v>57</v>
      </c>
      <c r="E99" s="42">
        <f>T9</f>
        <v>3</v>
      </c>
      <c r="F99" s="29" t="s">
        <v>43</v>
      </c>
      <c r="G99" s="29">
        <f>T9</f>
        <v>3</v>
      </c>
      <c r="H99" s="29" t="s">
        <v>22</v>
      </c>
      <c r="I99" s="42">
        <f>T7</f>
        <v>7</v>
      </c>
      <c r="J99" s="43" t="s">
        <v>59</v>
      </c>
      <c r="K99" s="42" t="s">
        <v>60</v>
      </c>
      <c r="L99" s="29">
        <f>T7+T9</f>
        <v>10</v>
      </c>
      <c r="M99" s="29" t="s">
        <v>58</v>
      </c>
      <c r="N99" s="29">
        <f>T7</f>
        <v>7</v>
      </c>
      <c r="O99" s="43" t="s">
        <v>56</v>
      </c>
      <c r="P99" s="50"/>
      <c r="Q99" s="42" t="s">
        <v>57</v>
      </c>
      <c r="R99" s="50"/>
      <c r="S99" s="42" t="s">
        <v>47</v>
      </c>
      <c r="T99" s="50"/>
      <c r="U99" s="30" t="s">
        <v>61</v>
      </c>
      <c r="V99" s="50"/>
      <c r="W99" s="43" t="s">
        <v>39</v>
      </c>
      <c r="X99" s="50"/>
      <c r="Y99" s="30" t="s">
        <v>62</v>
      </c>
      <c r="Z99" s="50"/>
      <c r="AA99" s="51" t="s">
        <v>71</v>
      </c>
      <c r="AB99" s="30"/>
      <c r="AC99" s="30"/>
      <c r="AD99" s="1"/>
      <c r="AE99" s="1"/>
      <c r="AF99" s="1"/>
      <c r="AG99" s="1"/>
      <c r="AH99" s="1"/>
    </row>
    <row r="100" spans="1:34" ht="12.75">
      <c r="A100" s="1"/>
      <c r="B100" s="1"/>
      <c r="C100" s="1"/>
      <c r="D100" s="1"/>
      <c r="E100" s="1"/>
      <c r="F100" s="1"/>
      <c r="G100" s="1"/>
      <c r="H100" s="22"/>
      <c r="I100" s="1"/>
      <c r="J100" s="1"/>
      <c r="K100" s="1"/>
      <c r="L100" s="1"/>
      <c r="M100" s="1"/>
      <c r="N100" s="1"/>
      <c r="O100" s="1"/>
      <c r="P100" s="36">
        <f>C99</f>
        <v>2</v>
      </c>
      <c r="Q100" s="1"/>
      <c r="R100" s="36">
        <f>T97+V97</f>
        <v>17</v>
      </c>
      <c r="S100" s="1"/>
      <c r="T100" s="36">
        <f>R97+X97</f>
        <v>-67</v>
      </c>
      <c r="U100" s="1"/>
      <c r="V100" s="36">
        <f>Z97</f>
        <v>7</v>
      </c>
      <c r="W100" s="1"/>
      <c r="X100" s="1"/>
      <c r="Y100" s="1"/>
      <c r="Z100" s="1"/>
      <c r="AA100" s="1"/>
      <c r="AB100" s="1"/>
      <c r="AC100" s="1"/>
      <c r="AD100" s="1"/>
      <c r="AE100" s="1"/>
      <c r="AF100" s="1"/>
      <c r="AG100" s="1"/>
      <c r="AH100" s="1"/>
    </row>
    <row r="101" spans="1:34" ht="12.75">
      <c r="A101" s="1"/>
      <c r="B101" s="1"/>
      <c r="C101" s="1"/>
      <c r="D101" s="1"/>
      <c r="E101" s="1"/>
      <c r="F101" s="1"/>
      <c r="G101" s="1"/>
      <c r="H101" s="22"/>
      <c r="I101" s="1"/>
      <c r="J101" s="1"/>
      <c r="K101" s="1"/>
      <c r="L101" s="1"/>
      <c r="M101" s="1"/>
      <c r="N101" s="1"/>
      <c r="O101" s="1"/>
      <c r="P101" s="49">
        <f>IF($H$1=852456,P100,"")</f>
      </c>
      <c r="Q101" s="10"/>
      <c r="R101" s="49">
        <f>IF($H$1=852456,R100,"")</f>
      </c>
      <c r="S101" s="10"/>
      <c r="T101" s="49">
        <f>IF($H$1=852456,T100,"")</f>
      </c>
      <c r="U101" s="10"/>
      <c r="V101" s="49">
        <f>IF($H$1=852456,V100,"")</f>
      </c>
      <c r="W101" s="1"/>
      <c r="X101" s="1"/>
      <c r="Y101" s="1"/>
      <c r="Z101" s="1"/>
      <c r="AA101" s="1"/>
      <c r="AB101" s="1"/>
      <c r="AC101" s="1"/>
      <c r="AD101" s="1"/>
      <c r="AE101" s="1"/>
      <c r="AF101" s="1"/>
      <c r="AG101" s="1"/>
      <c r="AH101" s="1"/>
    </row>
    <row r="102" spans="1:34" ht="20.25">
      <c r="A102" s="1"/>
      <c r="B102" s="1"/>
      <c r="C102" s="1"/>
      <c r="D102" s="1"/>
      <c r="E102" s="1"/>
      <c r="F102" s="1"/>
      <c r="G102" s="1"/>
      <c r="H102" s="22"/>
      <c r="I102" s="1"/>
      <c r="J102" s="1"/>
      <c r="K102" s="1"/>
      <c r="L102" s="1"/>
      <c r="M102" s="1"/>
      <c r="N102" s="1"/>
      <c r="O102" s="43" t="s">
        <v>56</v>
      </c>
      <c r="P102" s="50"/>
      <c r="Q102" s="42" t="s">
        <v>57</v>
      </c>
      <c r="R102" s="50"/>
      <c r="S102" s="30" t="s">
        <v>39</v>
      </c>
      <c r="T102" s="50"/>
      <c r="U102" s="30" t="s">
        <v>63</v>
      </c>
      <c r="V102" s="50"/>
      <c r="W102" s="1" t="s">
        <v>72</v>
      </c>
      <c r="X102" s="1"/>
      <c r="Y102" s="1"/>
      <c r="Z102" s="1"/>
      <c r="AA102" s="1"/>
      <c r="AB102" s="1"/>
      <c r="AC102" s="1"/>
      <c r="AD102" s="1"/>
      <c r="AE102" s="1"/>
      <c r="AF102" s="1"/>
      <c r="AG102" s="1"/>
      <c r="AH102" s="1"/>
    </row>
    <row r="103" spans="1:34" ht="12.75">
      <c r="A103" s="1"/>
      <c r="B103" s="1"/>
      <c r="C103" s="1"/>
      <c r="D103" s="1"/>
      <c r="E103" s="1"/>
      <c r="F103" s="1"/>
      <c r="G103" s="1"/>
      <c r="H103" s="22"/>
      <c r="I103" s="1"/>
      <c r="J103" s="1"/>
      <c r="K103" s="1"/>
      <c r="L103" s="1"/>
      <c r="M103" s="1"/>
      <c r="N103" s="1"/>
      <c r="O103" s="1"/>
      <c r="P103" s="36">
        <f>P100*R100</f>
        <v>34</v>
      </c>
      <c r="Q103" s="1"/>
      <c r="R103" s="36">
        <f>P100*T100</f>
        <v>-134</v>
      </c>
      <c r="S103" s="1"/>
      <c r="T103" s="36">
        <f>V100</f>
        <v>7</v>
      </c>
      <c r="U103" s="1"/>
      <c r="V103" s="1"/>
      <c r="W103" s="1"/>
      <c r="X103" s="1"/>
      <c r="Y103" s="1"/>
      <c r="Z103" s="1"/>
      <c r="AA103" s="1"/>
      <c r="AB103" s="1"/>
      <c r="AC103" s="1"/>
      <c r="AD103" s="1"/>
      <c r="AE103" s="1"/>
      <c r="AF103" s="1"/>
      <c r="AG103" s="1"/>
      <c r="AH103" s="1"/>
    </row>
    <row r="104" spans="1:34" ht="12.75">
      <c r="A104" s="1"/>
      <c r="B104" s="1"/>
      <c r="C104" s="1"/>
      <c r="D104" s="1"/>
      <c r="E104" s="1"/>
      <c r="F104" s="1"/>
      <c r="G104" s="1"/>
      <c r="H104" s="22"/>
      <c r="I104" s="1"/>
      <c r="J104" s="1"/>
      <c r="K104" s="1"/>
      <c r="L104" s="1"/>
      <c r="M104" s="1"/>
      <c r="N104" s="1"/>
      <c r="O104" s="1"/>
      <c r="P104" s="49">
        <f>IF($H$1=852456,P103,"")</f>
      </c>
      <c r="Q104" s="10"/>
      <c r="R104" s="49">
        <f>IF($H$1=852456,R103,"")</f>
      </c>
      <c r="S104" s="10"/>
      <c r="T104" s="49">
        <f>IF($H$1=852456,T103,"")</f>
      </c>
      <c r="U104" s="1"/>
      <c r="V104" s="1"/>
      <c r="W104" s="1"/>
      <c r="X104" s="1"/>
      <c r="Y104" s="1"/>
      <c r="Z104" s="1"/>
      <c r="AA104" s="1"/>
      <c r="AB104" s="1"/>
      <c r="AC104" s="1"/>
      <c r="AD104" s="1"/>
      <c r="AE104" s="1"/>
      <c r="AF104" s="1"/>
      <c r="AG104" s="1"/>
      <c r="AH104" s="1"/>
    </row>
    <row r="105" spans="1:34" ht="20.25">
      <c r="A105" s="1"/>
      <c r="B105" s="1"/>
      <c r="C105" s="1"/>
      <c r="D105" s="1"/>
      <c r="E105" s="1"/>
      <c r="F105" s="1"/>
      <c r="G105" s="1"/>
      <c r="H105" s="22"/>
      <c r="I105" s="1"/>
      <c r="J105" s="1"/>
      <c r="K105" s="1"/>
      <c r="L105" s="1"/>
      <c r="M105" s="1"/>
      <c r="N105" s="1"/>
      <c r="O105" s="43" t="s">
        <v>56</v>
      </c>
      <c r="P105" s="50"/>
      <c r="Q105" s="43" t="s">
        <v>39</v>
      </c>
      <c r="R105" s="50"/>
      <c r="S105" s="30" t="s">
        <v>64</v>
      </c>
      <c r="T105" s="50"/>
      <c r="U105" s="1" t="s">
        <v>73</v>
      </c>
      <c r="V105" s="1"/>
      <c r="W105" s="1"/>
      <c r="X105" s="1"/>
      <c r="Y105" s="1"/>
      <c r="Z105" s="1"/>
      <c r="AA105" s="1"/>
      <c r="AB105" s="1"/>
      <c r="AC105" s="1"/>
      <c r="AD105" s="1"/>
      <c r="AE105" s="1"/>
      <c r="AF105" s="1"/>
      <c r="AG105" s="1"/>
      <c r="AH105" s="1"/>
    </row>
    <row r="106" spans="1:34" ht="12.75">
      <c r="A106" s="1"/>
      <c r="B106" s="1"/>
      <c r="C106" s="1"/>
      <c r="D106" s="1"/>
      <c r="E106" s="1"/>
      <c r="F106" s="1"/>
      <c r="G106" s="1"/>
      <c r="H106" s="22"/>
      <c r="I106" s="1"/>
      <c r="J106" s="1"/>
      <c r="K106" s="1"/>
      <c r="L106" s="1"/>
      <c r="M106" s="1"/>
      <c r="N106" s="1"/>
      <c r="O106" s="1"/>
      <c r="P106" s="36">
        <f>P103</f>
        <v>34</v>
      </c>
      <c r="Q106" s="1"/>
      <c r="R106" s="36">
        <f>R103+T103</f>
        <v>-127</v>
      </c>
      <c r="S106" s="1"/>
      <c r="T106" s="1"/>
      <c r="U106" s="1"/>
      <c r="V106" s="1"/>
      <c r="W106" s="1"/>
      <c r="X106" s="1"/>
      <c r="Y106" s="1"/>
      <c r="Z106" s="1"/>
      <c r="AA106" s="1"/>
      <c r="AB106" s="1"/>
      <c r="AC106" s="1"/>
      <c r="AD106" s="1"/>
      <c r="AE106" s="1"/>
      <c r="AF106" s="1"/>
      <c r="AG106" s="1"/>
      <c r="AH106" s="1"/>
    </row>
    <row r="107" spans="1:34" ht="12.75">
      <c r="A107" s="1"/>
      <c r="B107" s="1"/>
      <c r="C107" s="1"/>
      <c r="D107" s="1"/>
      <c r="E107" s="1"/>
      <c r="F107" s="1"/>
      <c r="G107" s="1"/>
      <c r="H107" s="22"/>
      <c r="I107" s="1"/>
      <c r="J107" s="1"/>
      <c r="K107" s="1"/>
      <c r="L107" s="1"/>
      <c r="M107" s="1"/>
      <c r="N107" s="1"/>
      <c r="O107" s="1"/>
      <c r="P107" s="49">
        <f>IF($H$1=852456,P106,"")</f>
      </c>
      <c r="Q107" s="10"/>
      <c r="R107" s="49">
        <f>IF($H$1=852456,R106,"")</f>
      </c>
      <c r="S107" s="1"/>
      <c r="T107" s="1"/>
      <c r="U107" s="1"/>
      <c r="V107" s="1"/>
      <c r="W107" s="1"/>
      <c r="X107" s="1"/>
      <c r="Y107" s="1"/>
      <c r="Z107" s="1"/>
      <c r="AA107" s="1"/>
      <c r="AB107" s="1"/>
      <c r="AC107" s="1"/>
      <c r="AD107" s="1"/>
      <c r="AE107" s="1"/>
      <c r="AF107" s="1"/>
      <c r="AG107" s="1"/>
      <c r="AH107" s="1"/>
    </row>
    <row r="108" spans="1:34" ht="20.25">
      <c r="A108" s="1"/>
      <c r="B108" s="1"/>
      <c r="C108" s="1"/>
      <c r="D108" s="1"/>
      <c r="E108" s="1"/>
      <c r="F108" s="1"/>
      <c r="G108" s="1"/>
      <c r="H108" s="22"/>
      <c r="I108" s="1"/>
      <c r="J108" s="1"/>
      <c r="K108" s="1"/>
      <c r="L108" s="1"/>
      <c r="M108" s="1"/>
      <c r="N108" s="1"/>
      <c r="O108" s="43" t="s">
        <v>56</v>
      </c>
      <c r="P108" s="50"/>
      <c r="Q108" s="43" t="s">
        <v>39</v>
      </c>
      <c r="R108" s="50"/>
      <c r="S108" s="30" t="s">
        <v>65</v>
      </c>
      <c r="T108" s="1" t="s">
        <v>74</v>
      </c>
      <c r="U108" s="1"/>
      <c r="V108" s="1"/>
      <c r="W108" s="1"/>
      <c r="X108" s="1"/>
      <c r="Y108" s="1"/>
      <c r="Z108" s="1"/>
      <c r="AA108" s="1"/>
      <c r="AB108" s="1"/>
      <c r="AC108" s="1"/>
      <c r="AD108" s="1"/>
      <c r="AE108" s="1"/>
      <c r="AF108" s="1"/>
      <c r="AG108" s="1"/>
      <c r="AH108" s="1"/>
    </row>
    <row r="109" spans="1:34" ht="12.75">
      <c r="A109" s="1"/>
      <c r="B109" s="1"/>
      <c r="C109" s="1"/>
      <c r="D109" s="1"/>
      <c r="E109" s="1"/>
      <c r="F109" s="1"/>
      <c r="G109" s="1"/>
      <c r="H109" s="22"/>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8">
      <c r="A110" s="1"/>
      <c r="B110" s="1"/>
      <c r="C110" s="17"/>
      <c r="D110" s="1"/>
      <c r="E110" s="1"/>
      <c r="F110" s="1"/>
      <c r="G110" s="1"/>
      <c r="H110" s="22"/>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5">
      <c r="A111" s="1"/>
      <c r="B111" s="1"/>
      <c r="C111" s="1"/>
      <c r="D111" s="1"/>
      <c r="E111" s="1"/>
      <c r="F111" s="1"/>
      <c r="G111" s="1"/>
      <c r="H111" s="22"/>
      <c r="I111" s="1"/>
      <c r="J111" s="1"/>
      <c r="K111" s="1"/>
      <c r="L111" s="1"/>
      <c r="M111" s="1"/>
      <c r="N111" s="1"/>
      <c r="O111" s="3"/>
      <c r="P111" s="3"/>
      <c r="Q111" s="1"/>
      <c r="R111" s="1"/>
      <c r="S111" s="1"/>
      <c r="T111" s="1"/>
      <c r="U111" s="1"/>
      <c r="V111" s="1"/>
      <c r="W111" s="1"/>
      <c r="X111" s="1"/>
      <c r="Y111" s="1"/>
      <c r="Z111" s="1"/>
      <c r="AA111" s="1"/>
      <c r="AB111" s="1"/>
      <c r="AC111" s="1"/>
      <c r="AD111" s="1"/>
      <c r="AE111" s="1"/>
      <c r="AF111" s="1"/>
      <c r="AG111" s="1"/>
      <c r="AH111" s="1"/>
    </row>
    <row r="112" spans="1:35" ht="12.75">
      <c r="A112" s="11"/>
      <c r="B112" s="11"/>
      <c r="C112" s="11"/>
      <c r="D112" s="11"/>
      <c r="E112" s="11"/>
      <c r="F112" s="11"/>
      <c r="G112" s="11"/>
      <c r="H112" s="69"/>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70"/>
    </row>
    <row r="113" spans="1:35" ht="18">
      <c r="A113" s="11"/>
      <c r="B113" s="11"/>
      <c r="C113" s="71"/>
      <c r="D113" s="11"/>
      <c r="E113" s="11"/>
      <c r="F113" s="11"/>
      <c r="G113" s="11"/>
      <c r="H113" s="69"/>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70"/>
    </row>
    <row r="114" spans="1:35" ht="12.75">
      <c r="A114" s="11"/>
      <c r="B114" s="11"/>
      <c r="C114" s="11"/>
      <c r="D114" s="11"/>
      <c r="E114" s="11"/>
      <c r="F114" s="11"/>
      <c r="G114" s="11"/>
      <c r="H114" s="69"/>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70"/>
    </row>
    <row r="115" spans="1:35" ht="12.75">
      <c r="A115" s="11"/>
      <c r="B115" s="11"/>
      <c r="C115" s="11"/>
      <c r="D115" s="11"/>
      <c r="E115" s="11"/>
      <c r="F115" s="11"/>
      <c r="G115" s="11"/>
      <c r="H115" s="69"/>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70"/>
    </row>
    <row r="116" spans="1:35" ht="12.75">
      <c r="A116" s="11"/>
      <c r="B116" s="11"/>
      <c r="C116" s="11"/>
      <c r="D116" s="11"/>
      <c r="E116" s="11"/>
      <c r="F116" s="11"/>
      <c r="G116" s="11"/>
      <c r="H116" s="69"/>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70"/>
    </row>
    <row r="117" spans="1:35" ht="12.75">
      <c r="A117" s="11"/>
      <c r="B117" s="11"/>
      <c r="C117" s="11"/>
      <c r="D117" s="11"/>
      <c r="E117" s="11"/>
      <c r="F117" s="11"/>
      <c r="G117" s="11"/>
      <c r="H117" s="69"/>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70"/>
    </row>
    <row r="118" spans="1:35" ht="12.75">
      <c r="A118" s="11"/>
      <c r="B118" s="11"/>
      <c r="C118" s="11"/>
      <c r="D118" s="11"/>
      <c r="E118" s="11"/>
      <c r="F118" s="11"/>
      <c r="G118" s="11"/>
      <c r="H118" s="69"/>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70"/>
    </row>
    <row r="119" spans="1:35" ht="12.75">
      <c r="A119" s="11"/>
      <c r="B119" s="11"/>
      <c r="C119" s="11"/>
      <c r="D119" s="11"/>
      <c r="E119" s="11"/>
      <c r="F119" s="11"/>
      <c r="G119" s="11"/>
      <c r="H119" s="69"/>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70"/>
    </row>
    <row r="120" spans="1:35" ht="12.75">
      <c r="A120" s="11"/>
      <c r="B120" s="11"/>
      <c r="C120" s="11"/>
      <c r="D120" s="11"/>
      <c r="E120" s="11"/>
      <c r="F120" s="11"/>
      <c r="G120" s="11"/>
      <c r="H120" s="69"/>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70"/>
    </row>
    <row r="121" spans="1:35" ht="12.75">
      <c r="A121" s="11"/>
      <c r="B121" s="11"/>
      <c r="C121" s="11"/>
      <c r="D121" s="11"/>
      <c r="E121" s="11"/>
      <c r="F121" s="11"/>
      <c r="G121" s="11"/>
      <c r="H121" s="69"/>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70"/>
    </row>
    <row r="122" spans="1:35" ht="18">
      <c r="A122" s="11"/>
      <c r="B122" s="11"/>
      <c r="C122" s="71"/>
      <c r="D122" s="11"/>
      <c r="E122" s="11"/>
      <c r="F122" s="11"/>
      <c r="G122" s="11"/>
      <c r="H122" s="69"/>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70"/>
    </row>
    <row r="123" spans="1:35" ht="12.75">
      <c r="A123" s="11"/>
      <c r="B123" s="11"/>
      <c r="C123" s="11"/>
      <c r="D123" s="11"/>
      <c r="E123" s="11"/>
      <c r="F123" s="11"/>
      <c r="G123" s="11"/>
      <c r="H123" s="69"/>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70"/>
    </row>
    <row r="124" spans="1:35" ht="12.75">
      <c r="A124" s="11"/>
      <c r="B124" s="11"/>
      <c r="C124" s="11"/>
      <c r="D124" s="11"/>
      <c r="E124" s="11"/>
      <c r="F124" s="11"/>
      <c r="G124" s="11"/>
      <c r="H124" s="69"/>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70"/>
    </row>
    <row r="125" spans="1:35" ht="12.75">
      <c r="A125" s="11"/>
      <c r="B125" s="11"/>
      <c r="C125" s="11"/>
      <c r="D125" s="11"/>
      <c r="E125" s="11"/>
      <c r="F125" s="11"/>
      <c r="G125" s="11"/>
      <c r="H125" s="69"/>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70"/>
    </row>
    <row r="126" spans="1:35" ht="12.75">
      <c r="A126" s="11"/>
      <c r="B126" s="11"/>
      <c r="C126" s="11"/>
      <c r="D126" s="11"/>
      <c r="E126" s="11"/>
      <c r="F126" s="11"/>
      <c r="G126" s="11"/>
      <c r="H126" s="69"/>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70"/>
    </row>
    <row r="127" spans="1:35" ht="12.75">
      <c r="A127" s="11"/>
      <c r="B127" s="11"/>
      <c r="C127" s="11"/>
      <c r="D127" s="11"/>
      <c r="E127" s="11"/>
      <c r="F127" s="11"/>
      <c r="G127" s="11"/>
      <c r="H127" s="69"/>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70"/>
    </row>
    <row r="128" spans="1:35" ht="15">
      <c r="A128" s="11"/>
      <c r="B128" s="11"/>
      <c r="C128" s="72"/>
      <c r="D128" s="11"/>
      <c r="E128" s="11"/>
      <c r="F128" s="11"/>
      <c r="G128" s="11"/>
      <c r="H128" s="69"/>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70"/>
    </row>
    <row r="129" spans="1:35" ht="12.75">
      <c r="A129" s="11"/>
      <c r="B129" s="11"/>
      <c r="C129" s="11"/>
      <c r="D129" s="11"/>
      <c r="E129" s="11"/>
      <c r="F129" s="11"/>
      <c r="G129" s="11"/>
      <c r="H129" s="69"/>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70"/>
    </row>
    <row r="130" spans="1:35" ht="12.75">
      <c r="A130" s="11"/>
      <c r="B130" s="11"/>
      <c r="C130" s="11"/>
      <c r="D130" s="11"/>
      <c r="E130" s="11"/>
      <c r="F130" s="11"/>
      <c r="G130" s="11"/>
      <c r="H130" s="69"/>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70"/>
    </row>
    <row r="131" spans="1:35" ht="18">
      <c r="A131" s="11"/>
      <c r="B131" s="11"/>
      <c r="C131" s="71"/>
      <c r="D131" s="11"/>
      <c r="E131" s="11"/>
      <c r="F131" s="11"/>
      <c r="G131" s="11"/>
      <c r="H131" s="69"/>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70"/>
    </row>
    <row r="132" spans="1:35" ht="12.75">
      <c r="A132" s="11"/>
      <c r="B132" s="11"/>
      <c r="C132" s="11"/>
      <c r="D132" s="11"/>
      <c r="E132" s="11"/>
      <c r="F132" s="11"/>
      <c r="G132" s="11"/>
      <c r="H132" s="69"/>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70"/>
    </row>
    <row r="133" spans="1:35" ht="12.75">
      <c r="A133" s="11"/>
      <c r="B133" s="11"/>
      <c r="C133" s="11"/>
      <c r="D133" s="11"/>
      <c r="E133" s="11"/>
      <c r="F133" s="11"/>
      <c r="G133" s="11"/>
      <c r="H133" s="69"/>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70"/>
    </row>
    <row r="134" spans="1:35" ht="12.75">
      <c r="A134" s="11"/>
      <c r="B134" s="11"/>
      <c r="C134" s="11"/>
      <c r="D134" s="11"/>
      <c r="E134" s="11"/>
      <c r="F134" s="11"/>
      <c r="G134" s="11"/>
      <c r="H134" s="69"/>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70"/>
    </row>
    <row r="135" spans="1:35" ht="12.75">
      <c r="A135" s="11"/>
      <c r="B135" s="11"/>
      <c r="C135" s="11"/>
      <c r="D135" s="11"/>
      <c r="E135" s="11"/>
      <c r="F135" s="11"/>
      <c r="G135" s="11"/>
      <c r="H135" s="69"/>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70"/>
    </row>
    <row r="136" spans="1:35" ht="12.75">
      <c r="A136" s="11"/>
      <c r="B136" s="11"/>
      <c r="C136" s="11"/>
      <c r="D136" s="11"/>
      <c r="E136" s="11"/>
      <c r="F136" s="11"/>
      <c r="G136" s="11"/>
      <c r="H136" s="69"/>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70"/>
    </row>
    <row r="137" spans="1:35" ht="12.75">
      <c r="A137" s="11"/>
      <c r="B137" s="11"/>
      <c r="C137" s="11"/>
      <c r="D137" s="11"/>
      <c r="E137" s="11"/>
      <c r="F137" s="11"/>
      <c r="G137" s="11"/>
      <c r="H137" s="69"/>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70"/>
    </row>
    <row r="138" spans="1:35" ht="12.75">
      <c r="A138" s="11"/>
      <c r="B138" s="11"/>
      <c r="C138" s="11"/>
      <c r="D138" s="11"/>
      <c r="E138" s="11"/>
      <c r="F138" s="11"/>
      <c r="G138" s="11"/>
      <c r="H138" s="69"/>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70"/>
    </row>
    <row r="139" spans="1:35" ht="12.75">
      <c r="A139" s="11"/>
      <c r="B139" s="11"/>
      <c r="C139" s="11"/>
      <c r="D139" s="11"/>
      <c r="E139" s="11"/>
      <c r="F139" s="11"/>
      <c r="G139" s="11"/>
      <c r="H139" s="69"/>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70"/>
    </row>
    <row r="140" spans="1:35" ht="12.75">
      <c r="A140" s="11"/>
      <c r="B140" s="11"/>
      <c r="C140" s="11"/>
      <c r="D140" s="11"/>
      <c r="E140" s="11"/>
      <c r="F140" s="11"/>
      <c r="G140" s="11"/>
      <c r="H140" s="69"/>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70"/>
    </row>
    <row r="141" spans="1:35" ht="12.75">
      <c r="A141" s="11"/>
      <c r="B141" s="11"/>
      <c r="C141" s="11"/>
      <c r="D141" s="11"/>
      <c r="E141" s="11"/>
      <c r="F141" s="11"/>
      <c r="G141" s="11"/>
      <c r="H141" s="69"/>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70"/>
    </row>
    <row r="142" spans="1:35" ht="12.75">
      <c r="A142" s="11"/>
      <c r="B142" s="11"/>
      <c r="C142" s="11"/>
      <c r="D142" s="11"/>
      <c r="E142" s="11"/>
      <c r="F142" s="11"/>
      <c r="G142" s="11"/>
      <c r="H142" s="69"/>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70"/>
    </row>
    <row r="143" spans="1:35" ht="12.75">
      <c r="A143" s="11"/>
      <c r="B143" s="11"/>
      <c r="C143" s="11"/>
      <c r="D143" s="11"/>
      <c r="E143" s="11"/>
      <c r="F143" s="11"/>
      <c r="G143" s="11"/>
      <c r="H143" s="69"/>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70"/>
    </row>
    <row r="144" spans="1:35" ht="12.75">
      <c r="A144" s="11"/>
      <c r="B144" s="11"/>
      <c r="C144" s="11"/>
      <c r="D144" s="11"/>
      <c r="E144" s="11"/>
      <c r="F144" s="11"/>
      <c r="G144" s="11"/>
      <c r="H144" s="69"/>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70"/>
    </row>
    <row r="145" spans="1:35" ht="12.75">
      <c r="A145" s="11"/>
      <c r="B145" s="11"/>
      <c r="C145" s="11"/>
      <c r="D145" s="11"/>
      <c r="E145" s="11"/>
      <c r="F145" s="11"/>
      <c r="G145" s="11"/>
      <c r="H145" s="69"/>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70"/>
    </row>
    <row r="146" spans="1:35" ht="12.75">
      <c r="A146" s="11"/>
      <c r="B146" s="11"/>
      <c r="C146" s="11"/>
      <c r="D146" s="11"/>
      <c r="E146" s="11"/>
      <c r="F146" s="11"/>
      <c r="G146" s="11"/>
      <c r="H146" s="69"/>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70"/>
    </row>
    <row r="147" spans="1:35" ht="12.75">
      <c r="A147" s="11"/>
      <c r="B147" s="11"/>
      <c r="C147" s="11"/>
      <c r="D147" s="11"/>
      <c r="E147" s="11"/>
      <c r="F147" s="11"/>
      <c r="G147" s="11"/>
      <c r="H147" s="69"/>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70"/>
    </row>
    <row r="148" spans="1:35" ht="12.75">
      <c r="A148" s="11"/>
      <c r="B148" s="11"/>
      <c r="C148" s="11"/>
      <c r="D148" s="11"/>
      <c r="E148" s="11"/>
      <c r="F148" s="11"/>
      <c r="G148" s="11"/>
      <c r="H148" s="69"/>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70"/>
    </row>
    <row r="149" spans="1:35" ht="12.75">
      <c r="A149" s="11"/>
      <c r="B149" s="11"/>
      <c r="C149" s="11"/>
      <c r="D149" s="11"/>
      <c r="E149" s="11"/>
      <c r="F149" s="11"/>
      <c r="G149" s="11"/>
      <c r="H149" s="69"/>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70"/>
    </row>
    <row r="150" spans="1:35" ht="12.75">
      <c r="A150" s="11"/>
      <c r="B150" s="11"/>
      <c r="C150" s="11"/>
      <c r="D150" s="11"/>
      <c r="E150" s="11"/>
      <c r="F150" s="11"/>
      <c r="G150" s="11"/>
      <c r="H150" s="69"/>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70"/>
    </row>
    <row r="151" spans="1:35" ht="12.75">
      <c r="A151" s="11"/>
      <c r="B151" s="11"/>
      <c r="C151" s="11"/>
      <c r="D151" s="11"/>
      <c r="E151" s="11"/>
      <c r="F151" s="11"/>
      <c r="G151" s="11"/>
      <c r="H151" s="69"/>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70"/>
    </row>
    <row r="152" spans="1:35" ht="12.75">
      <c r="A152" s="11"/>
      <c r="B152" s="11"/>
      <c r="C152" s="11"/>
      <c r="D152" s="11"/>
      <c r="E152" s="11"/>
      <c r="F152" s="11"/>
      <c r="G152" s="11"/>
      <c r="H152" s="69"/>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70"/>
    </row>
    <row r="153" spans="1:35" ht="12.75">
      <c r="A153" s="11"/>
      <c r="B153" s="11"/>
      <c r="C153" s="11"/>
      <c r="D153" s="11"/>
      <c r="E153" s="11"/>
      <c r="F153" s="11"/>
      <c r="G153" s="11"/>
      <c r="H153" s="69"/>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70"/>
    </row>
    <row r="154" spans="1:35" ht="12.75">
      <c r="A154" s="11"/>
      <c r="B154" s="11"/>
      <c r="C154" s="11"/>
      <c r="D154" s="11"/>
      <c r="E154" s="11"/>
      <c r="F154" s="11"/>
      <c r="G154" s="11"/>
      <c r="H154" s="69"/>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70"/>
    </row>
    <row r="155" spans="1:35" ht="12.75">
      <c r="A155" s="11"/>
      <c r="B155" s="11"/>
      <c r="C155" s="70"/>
      <c r="D155" s="11"/>
      <c r="E155" s="11"/>
      <c r="F155" s="11"/>
      <c r="G155" s="11"/>
      <c r="H155" s="69"/>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70"/>
    </row>
    <row r="156" spans="1:35" ht="12.75">
      <c r="A156" s="11"/>
      <c r="B156" s="11"/>
      <c r="C156" s="11"/>
      <c r="D156" s="11"/>
      <c r="E156" s="11"/>
      <c r="F156" s="11"/>
      <c r="G156" s="11"/>
      <c r="H156" s="69"/>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70"/>
    </row>
    <row r="157" spans="1:35" ht="12.75">
      <c r="A157" s="11"/>
      <c r="B157" s="11"/>
      <c r="C157" s="11"/>
      <c r="D157" s="11"/>
      <c r="E157" s="11"/>
      <c r="F157" s="11"/>
      <c r="G157" s="11"/>
      <c r="H157" s="69"/>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70"/>
    </row>
    <row r="158" spans="1:35" ht="12.75">
      <c r="A158" s="11"/>
      <c r="B158" s="11"/>
      <c r="C158" s="70"/>
      <c r="D158" s="11"/>
      <c r="E158" s="11"/>
      <c r="F158" s="11"/>
      <c r="G158" s="11"/>
      <c r="H158" s="69"/>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70"/>
    </row>
    <row r="159" spans="1:35" ht="12.75">
      <c r="A159" s="11"/>
      <c r="B159" s="11"/>
      <c r="C159" s="11"/>
      <c r="D159" s="11"/>
      <c r="E159" s="11"/>
      <c r="F159" s="11"/>
      <c r="G159" s="11"/>
      <c r="H159" s="69"/>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70"/>
    </row>
    <row r="160" spans="1:35" ht="12.75">
      <c r="A160" s="11"/>
      <c r="B160" s="11"/>
      <c r="C160" s="11"/>
      <c r="D160" s="11"/>
      <c r="E160" s="11"/>
      <c r="F160" s="11"/>
      <c r="G160" s="11"/>
      <c r="H160" s="69"/>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70"/>
    </row>
    <row r="161" spans="1:35" ht="15">
      <c r="A161" s="11"/>
      <c r="B161" s="11"/>
      <c r="C161" s="73"/>
      <c r="D161" s="11"/>
      <c r="E161" s="11"/>
      <c r="F161" s="11"/>
      <c r="G161" s="11"/>
      <c r="H161" s="69"/>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70"/>
    </row>
    <row r="162" spans="1:35" ht="12.75">
      <c r="A162" s="11"/>
      <c r="B162" s="11"/>
      <c r="C162" s="11"/>
      <c r="D162" s="11"/>
      <c r="E162" s="11"/>
      <c r="F162" s="11"/>
      <c r="G162" s="11"/>
      <c r="H162" s="69"/>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70"/>
    </row>
    <row r="163" spans="1:35" ht="12.75">
      <c r="A163" s="11"/>
      <c r="B163" s="11"/>
      <c r="C163" s="11"/>
      <c r="D163" s="11"/>
      <c r="E163" s="11"/>
      <c r="F163" s="11"/>
      <c r="G163" s="11"/>
      <c r="H163" s="74"/>
      <c r="I163" s="11"/>
      <c r="J163" s="11"/>
      <c r="K163" s="11"/>
      <c r="L163" s="11"/>
      <c r="M163" s="11"/>
      <c r="N163" s="11"/>
      <c r="O163" s="11"/>
      <c r="P163" s="11"/>
      <c r="Q163" s="74"/>
      <c r="R163" s="11"/>
      <c r="S163" s="11"/>
      <c r="T163" s="11"/>
      <c r="U163" s="11"/>
      <c r="V163" s="11"/>
      <c r="W163" s="11"/>
      <c r="X163" s="11"/>
      <c r="Y163" s="11"/>
      <c r="Z163" s="11"/>
      <c r="AA163" s="11"/>
      <c r="AB163" s="11"/>
      <c r="AC163" s="11"/>
      <c r="AD163" s="11"/>
      <c r="AE163" s="11"/>
      <c r="AF163" s="11"/>
      <c r="AG163" s="11"/>
      <c r="AH163" s="11"/>
      <c r="AI163" s="70"/>
    </row>
    <row r="164" spans="1:35" ht="15">
      <c r="A164" s="11"/>
      <c r="B164" s="11"/>
      <c r="C164" s="73"/>
      <c r="D164" s="11"/>
      <c r="E164" s="11"/>
      <c r="F164" s="11"/>
      <c r="G164" s="11"/>
      <c r="H164" s="69"/>
      <c r="I164" s="73"/>
      <c r="J164" s="11"/>
      <c r="K164" s="11"/>
      <c r="L164" s="11"/>
      <c r="M164" s="11"/>
      <c r="N164" s="11"/>
      <c r="O164" s="11"/>
      <c r="P164" s="11"/>
      <c r="Q164" s="11"/>
      <c r="R164" s="73"/>
      <c r="S164" s="11"/>
      <c r="T164" s="11"/>
      <c r="U164" s="11"/>
      <c r="V164" s="11"/>
      <c r="W164" s="11"/>
      <c r="X164" s="11"/>
      <c r="Y164" s="11"/>
      <c r="Z164" s="11"/>
      <c r="AA164" s="11"/>
      <c r="AB164" s="11"/>
      <c r="AC164" s="11"/>
      <c r="AD164" s="11"/>
      <c r="AE164" s="11"/>
      <c r="AF164" s="11"/>
      <c r="AG164" s="11"/>
      <c r="AH164" s="11"/>
      <c r="AI164" s="70"/>
    </row>
    <row r="165" spans="1:35" ht="12.75">
      <c r="A165" s="11"/>
      <c r="B165" s="11"/>
      <c r="C165" s="11"/>
      <c r="D165" s="11"/>
      <c r="E165" s="11"/>
      <c r="F165" s="11"/>
      <c r="G165" s="11"/>
      <c r="H165" s="69"/>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70"/>
    </row>
    <row r="166" spans="1:35" ht="12.75">
      <c r="A166" s="11"/>
      <c r="B166" s="11"/>
      <c r="C166" s="11"/>
      <c r="D166" s="11"/>
      <c r="E166" s="11"/>
      <c r="F166" s="11"/>
      <c r="G166" s="11"/>
      <c r="H166" s="69"/>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70"/>
    </row>
    <row r="167" spans="1:35" ht="12.75">
      <c r="A167" s="11"/>
      <c r="B167" s="11"/>
      <c r="C167" s="11"/>
      <c r="D167" s="11"/>
      <c r="E167" s="11"/>
      <c r="F167" s="11"/>
      <c r="G167" s="11"/>
      <c r="H167" s="69"/>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70"/>
    </row>
    <row r="168" spans="1:35" ht="12.75">
      <c r="A168" s="11"/>
      <c r="B168" s="11"/>
      <c r="C168" s="11"/>
      <c r="D168" s="11"/>
      <c r="E168" s="11"/>
      <c r="F168" s="11"/>
      <c r="G168" s="11"/>
      <c r="H168" s="69"/>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70"/>
    </row>
    <row r="169" spans="1:35" ht="12.75">
      <c r="A169" s="11"/>
      <c r="B169" s="11"/>
      <c r="C169" s="11"/>
      <c r="D169" s="11"/>
      <c r="E169" s="11"/>
      <c r="F169" s="11"/>
      <c r="G169" s="11"/>
      <c r="H169" s="69"/>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70"/>
    </row>
    <row r="170" spans="1:35" ht="12.75">
      <c r="A170" s="11"/>
      <c r="B170" s="11"/>
      <c r="C170" s="11"/>
      <c r="D170" s="11"/>
      <c r="E170" s="11"/>
      <c r="F170" s="11"/>
      <c r="G170" s="11"/>
      <c r="H170" s="69"/>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70"/>
    </row>
    <row r="171" spans="1:35" ht="12.75">
      <c r="A171" s="11"/>
      <c r="B171" s="11"/>
      <c r="C171" s="11"/>
      <c r="D171" s="11"/>
      <c r="E171" s="11"/>
      <c r="F171" s="11"/>
      <c r="G171" s="11"/>
      <c r="H171" s="69"/>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70"/>
    </row>
    <row r="172" spans="1:35" ht="12.75">
      <c r="A172" s="11"/>
      <c r="B172" s="11"/>
      <c r="C172" s="11"/>
      <c r="D172" s="11"/>
      <c r="E172" s="11"/>
      <c r="F172" s="11"/>
      <c r="G172" s="11"/>
      <c r="H172" s="69"/>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70"/>
    </row>
    <row r="173" spans="1:35" ht="12.75">
      <c r="A173" s="11"/>
      <c r="B173" s="11"/>
      <c r="C173" s="11"/>
      <c r="D173" s="11"/>
      <c r="E173" s="11"/>
      <c r="F173" s="11"/>
      <c r="G173" s="11"/>
      <c r="H173" s="69"/>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70"/>
    </row>
    <row r="174" spans="1:35" ht="12.75">
      <c r="A174" s="11"/>
      <c r="B174" s="11"/>
      <c r="C174" s="11"/>
      <c r="D174" s="11"/>
      <c r="E174" s="11"/>
      <c r="F174" s="11"/>
      <c r="G174" s="11"/>
      <c r="H174" s="69"/>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70"/>
    </row>
    <row r="175" spans="1:35" ht="12.75">
      <c r="A175" s="11"/>
      <c r="B175" s="11"/>
      <c r="C175" s="11"/>
      <c r="D175" s="11"/>
      <c r="E175" s="11"/>
      <c r="F175" s="11"/>
      <c r="G175" s="11"/>
      <c r="H175" s="69"/>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70"/>
    </row>
    <row r="176" spans="1:35" ht="12.75">
      <c r="A176" s="11"/>
      <c r="B176" s="11"/>
      <c r="C176" s="11"/>
      <c r="D176" s="11"/>
      <c r="E176" s="11"/>
      <c r="F176" s="11"/>
      <c r="G176" s="11"/>
      <c r="H176" s="69"/>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70"/>
    </row>
    <row r="177" spans="1:35" ht="12.75">
      <c r="A177" s="11"/>
      <c r="B177" s="11"/>
      <c r="C177" s="11"/>
      <c r="D177" s="11"/>
      <c r="E177" s="11"/>
      <c r="F177" s="11"/>
      <c r="G177" s="11"/>
      <c r="H177" s="69"/>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70"/>
    </row>
    <row r="178" spans="1:35" ht="12.75">
      <c r="A178" s="11"/>
      <c r="B178" s="11"/>
      <c r="C178" s="11"/>
      <c r="D178" s="11"/>
      <c r="E178" s="11"/>
      <c r="F178" s="11"/>
      <c r="G178" s="11"/>
      <c r="H178" s="69"/>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70"/>
    </row>
    <row r="179" spans="1:35" ht="12.75">
      <c r="A179" s="11"/>
      <c r="B179" s="11"/>
      <c r="C179" s="11"/>
      <c r="D179" s="11"/>
      <c r="E179" s="11"/>
      <c r="F179" s="11"/>
      <c r="G179" s="11"/>
      <c r="H179" s="69"/>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70"/>
    </row>
    <row r="180" spans="1:35" ht="12.75">
      <c r="A180" s="11"/>
      <c r="B180" s="11"/>
      <c r="C180" s="11"/>
      <c r="D180" s="11"/>
      <c r="E180" s="11"/>
      <c r="F180" s="11"/>
      <c r="G180" s="11"/>
      <c r="H180" s="69"/>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70"/>
    </row>
    <row r="181" spans="1:35" ht="12.75">
      <c r="A181" s="11"/>
      <c r="B181" s="11"/>
      <c r="C181" s="11"/>
      <c r="D181" s="11"/>
      <c r="E181" s="11"/>
      <c r="F181" s="11"/>
      <c r="G181" s="11"/>
      <c r="H181" s="69"/>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70"/>
    </row>
    <row r="182" spans="1:35" ht="12.75">
      <c r="A182" s="11"/>
      <c r="B182" s="11"/>
      <c r="C182" s="11"/>
      <c r="D182" s="11"/>
      <c r="E182" s="11"/>
      <c r="F182" s="11"/>
      <c r="G182" s="11"/>
      <c r="H182" s="69"/>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70"/>
    </row>
    <row r="183" spans="1:35" ht="12.75">
      <c r="A183" s="11"/>
      <c r="B183" s="11"/>
      <c r="C183" s="11"/>
      <c r="D183" s="11"/>
      <c r="E183" s="11"/>
      <c r="F183" s="11"/>
      <c r="G183" s="11"/>
      <c r="H183" s="69"/>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70"/>
    </row>
    <row r="184" spans="1:35" ht="12.75">
      <c r="A184" s="11"/>
      <c r="B184" s="11"/>
      <c r="C184" s="11"/>
      <c r="D184" s="11"/>
      <c r="E184" s="11"/>
      <c r="F184" s="11"/>
      <c r="G184" s="11"/>
      <c r="H184" s="69"/>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70"/>
    </row>
    <row r="185" spans="1:35" ht="12.75">
      <c r="A185" s="11"/>
      <c r="B185" s="11"/>
      <c r="C185" s="11"/>
      <c r="D185" s="11"/>
      <c r="E185" s="11"/>
      <c r="F185" s="11"/>
      <c r="G185" s="11"/>
      <c r="H185" s="69"/>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70"/>
    </row>
    <row r="186" spans="1:35" ht="12.75">
      <c r="A186" s="11"/>
      <c r="B186" s="11"/>
      <c r="C186" s="11"/>
      <c r="D186" s="11"/>
      <c r="E186" s="11"/>
      <c r="F186" s="11"/>
      <c r="G186" s="11"/>
      <c r="H186" s="69"/>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70"/>
    </row>
    <row r="187" spans="1:35" ht="12.75">
      <c r="A187" s="11"/>
      <c r="B187" s="11"/>
      <c r="C187" s="11"/>
      <c r="D187" s="11"/>
      <c r="E187" s="11"/>
      <c r="F187" s="11"/>
      <c r="G187" s="11"/>
      <c r="H187" s="69"/>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70"/>
    </row>
    <row r="188" spans="1:35" ht="12.75">
      <c r="A188" s="11"/>
      <c r="B188" s="11"/>
      <c r="C188" s="11"/>
      <c r="D188" s="11"/>
      <c r="E188" s="11"/>
      <c r="F188" s="11"/>
      <c r="G188" s="11"/>
      <c r="H188" s="69"/>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70"/>
    </row>
    <row r="189" spans="1:35" ht="12.75">
      <c r="A189" s="11"/>
      <c r="B189" s="11"/>
      <c r="C189" s="11"/>
      <c r="D189" s="11"/>
      <c r="E189" s="11"/>
      <c r="F189" s="11"/>
      <c r="G189" s="11"/>
      <c r="H189" s="69"/>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70"/>
    </row>
    <row r="190" spans="1:35" ht="12.75">
      <c r="A190" s="11"/>
      <c r="B190" s="11"/>
      <c r="C190" s="11"/>
      <c r="D190" s="11"/>
      <c r="E190" s="11"/>
      <c r="F190" s="11"/>
      <c r="G190" s="11"/>
      <c r="H190" s="69"/>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70"/>
    </row>
    <row r="191" spans="1:35" ht="12.75">
      <c r="A191" s="11"/>
      <c r="B191" s="11"/>
      <c r="C191" s="70"/>
      <c r="D191" s="70"/>
      <c r="E191" s="70"/>
      <c r="F191" s="70"/>
      <c r="G191" s="70"/>
      <c r="H191" s="75"/>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row>
    <row r="192" spans="1:35" ht="12.75">
      <c r="A192" s="70"/>
      <c r="B192" s="70"/>
      <c r="C192" s="70"/>
      <c r="D192" s="70"/>
      <c r="E192" s="70"/>
      <c r="F192" s="70"/>
      <c r="G192" s="70"/>
      <c r="H192" s="75"/>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row>
    <row r="193" spans="1:35" ht="12.75">
      <c r="A193" s="70"/>
      <c r="B193" s="70"/>
      <c r="C193" s="70"/>
      <c r="D193" s="70"/>
      <c r="E193" s="70"/>
      <c r="F193" s="70"/>
      <c r="G193" s="70"/>
      <c r="H193" s="75"/>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row>
    <row r="194" spans="1:35" ht="12.75">
      <c r="A194" s="70"/>
      <c r="B194" s="70"/>
      <c r="C194" s="70"/>
      <c r="D194" s="70"/>
      <c r="E194" s="70"/>
      <c r="F194" s="70"/>
      <c r="G194" s="70"/>
      <c r="H194" s="75"/>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row>
    <row r="195" spans="1:35" ht="12.75">
      <c r="A195" s="70"/>
      <c r="B195" s="70"/>
      <c r="C195" s="70"/>
      <c r="D195" s="70"/>
      <c r="E195" s="70"/>
      <c r="F195" s="70"/>
      <c r="G195" s="70"/>
      <c r="H195" s="75"/>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row>
    <row r="196" spans="1:35" ht="12.75">
      <c r="A196" s="70"/>
      <c r="B196" s="70"/>
      <c r="C196" s="70"/>
      <c r="D196" s="70"/>
      <c r="E196" s="70"/>
      <c r="F196" s="70"/>
      <c r="G196" s="70"/>
      <c r="H196" s="75"/>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row>
    <row r="197" spans="1:35" ht="12.75">
      <c r="A197" s="70"/>
      <c r="B197" s="70"/>
      <c r="C197" s="70"/>
      <c r="D197" s="70"/>
      <c r="E197" s="70"/>
      <c r="F197" s="70"/>
      <c r="G197" s="70"/>
      <c r="H197" s="75"/>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row>
    <row r="198" spans="1:35" ht="12.75">
      <c r="A198" s="70"/>
      <c r="B198" s="70"/>
      <c r="C198" s="70"/>
      <c r="D198" s="70"/>
      <c r="E198" s="70"/>
      <c r="F198" s="70"/>
      <c r="G198" s="70"/>
      <c r="H198" s="75"/>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row>
    <row r="199" spans="1:35" ht="12.75">
      <c r="A199" s="76"/>
      <c r="B199" s="76"/>
      <c r="C199" s="76"/>
      <c r="D199" s="76"/>
      <c r="E199" s="76"/>
      <c r="F199" s="76"/>
      <c r="G199" s="76"/>
      <c r="H199" s="77"/>
      <c r="I199" s="76"/>
      <c r="J199" s="76"/>
      <c r="K199" s="76"/>
      <c r="L199" s="76"/>
      <c r="M199" s="76"/>
      <c r="N199" s="76"/>
      <c r="O199" s="76"/>
      <c r="P199" s="76"/>
      <c r="Q199" s="76"/>
      <c r="R199" s="76"/>
      <c r="S199" s="76"/>
      <c r="T199" s="76"/>
      <c r="U199" s="76"/>
      <c r="V199" s="76"/>
      <c r="W199" s="76"/>
      <c r="X199" s="76"/>
      <c r="Y199" s="76"/>
      <c r="Z199" s="76"/>
      <c r="AA199" s="70"/>
      <c r="AB199" s="70"/>
      <c r="AC199" s="70"/>
      <c r="AD199" s="70"/>
      <c r="AE199" s="70"/>
      <c r="AF199" s="70"/>
      <c r="AG199" s="70"/>
      <c r="AH199" s="70"/>
      <c r="AI199" s="70"/>
    </row>
    <row r="200" spans="1:35" ht="12.75">
      <c r="A200" s="76"/>
      <c r="B200" s="76"/>
      <c r="C200" s="76"/>
      <c r="D200" s="76"/>
      <c r="E200" s="76"/>
      <c r="F200" s="76"/>
      <c r="G200" s="76"/>
      <c r="H200" s="77"/>
      <c r="I200" s="76"/>
      <c r="J200" s="76"/>
      <c r="K200" s="78" t="s">
        <v>8</v>
      </c>
      <c r="L200" s="79" t="s">
        <v>9</v>
      </c>
      <c r="M200" s="79" t="s">
        <v>10</v>
      </c>
      <c r="N200" s="79" t="s">
        <v>11</v>
      </c>
      <c r="O200" s="79" t="s">
        <v>12</v>
      </c>
      <c r="P200" s="79" t="s">
        <v>13</v>
      </c>
      <c r="Q200" s="79" t="s">
        <v>14</v>
      </c>
      <c r="R200" s="79" t="s">
        <v>4</v>
      </c>
      <c r="S200" s="79" t="s">
        <v>5</v>
      </c>
      <c r="T200" s="79" t="s">
        <v>6</v>
      </c>
      <c r="U200" s="79" t="s">
        <v>7</v>
      </c>
      <c r="V200" s="76"/>
      <c r="W200" s="76"/>
      <c r="X200" s="76"/>
      <c r="Y200" s="76"/>
      <c r="Z200" s="76"/>
      <c r="AA200" s="70"/>
      <c r="AB200" s="70"/>
      <c r="AC200" s="70"/>
      <c r="AD200" s="70"/>
      <c r="AE200" s="70"/>
      <c r="AF200" s="70"/>
      <c r="AG200" s="70"/>
      <c r="AH200" s="70"/>
      <c r="AI200" s="70"/>
    </row>
    <row r="201" spans="1:35" ht="12.75">
      <c r="A201" s="76"/>
      <c r="B201" s="76"/>
      <c r="C201" s="76"/>
      <c r="D201" s="76"/>
      <c r="E201" s="76"/>
      <c r="F201" s="76"/>
      <c r="G201" s="76"/>
      <c r="H201" s="77"/>
      <c r="I201" s="76"/>
      <c r="J201" s="76"/>
      <c r="K201" s="76"/>
      <c r="L201" s="76"/>
      <c r="M201" s="76"/>
      <c r="N201" s="76"/>
      <c r="O201" s="76"/>
      <c r="P201" s="76"/>
      <c r="Q201" s="76"/>
      <c r="R201" s="76"/>
      <c r="S201" s="76"/>
      <c r="T201" s="76"/>
      <c r="U201" s="76"/>
      <c r="V201" s="76"/>
      <c r="W201" s="76"/>
      <c r="X201" s="76"/>
      <c r="Y201" s="76"/>
      <c r="Z201" s="76"/>
      <c r="AA201" s="70"/>
      <c r="AB201" s="70"/>
      <c r="AC201" s="70"/>
      <c r="AD201" s="70"/>
      <c r="AE201" s="70"/>
      <c r="AF201" s="70"/>
      <c r="AG201" s="70"/>
      <c r="AH201" s="70"/>
      <c r="AI201" s="70"/>
    </row>
    <row r="202" spans="1:35" ht="12.75">
      <c r="A202" s="76"/>
      <c r="B202" s="76"/>
      <c r="C202" s="76"/>
      <c r="D202" s="76"/>
      <c r="E202" s="76"/>
      <c r="F202" s="76"/>
      <c r="G202" s="76"/>
      <c r="H202" s="77"/>
      <c r="I202" s="76"/>
      <c r="J202" s="76"/>
      <c r="K202" s="76"/>
      <c r="L202" s="76"/>
      <c r="M202" s="76"/>
      <c r="N202" s="76"/>
      <c r="O202" s="76"/>
      <c r="P202" s="76"/>
      <c r="Q202" s="76"/>
      <c r="R202" s="76"/>
      <c r="S202" s="76"/>
      <c r="T202" s="76"/>
      <c r="U202" s="76"/>
      <c r="V202" s="76"/>
      <c r="W202" s="76"/>
      <c r="X202" s="76"/>
      <c r="Y202" s="76"/>
      <c r="Z202" s="76"/>
      <c r="AA202" s="70"/>
      <c r="AB202" s="70"/>
      <c r="AC202" s="70"/>
      <c r="AD202" s="70"/>
      <c r="AE202" s="70"/>
      <c r="AF202" s="70"/>
      <c r="AG202" s="70"/>
      <c r="AH202" s="70"/>
      <c r="AI202" s="70"/>
    </row>
    <row r="203" spans="1:35" ht="12.75">
      <c r="A203" s="76"/>
      <c r="B203" s="76"/>
      <c r="C203" s="76"/>
      <c r="D203" s="76"/>
      <c r="E203" s="76"/>
      <c r="F203" s="76"/>
      <c r="G203" s="76"/>
      <c r="H203" s="77"/>
      <c r="I203" s="76"/>
      <c r="J203" s="76"/>
      <c r="K203" s="76"/>
      <c r="L203" s="76"/>
      <c r="M203" s="76"/>
      <c r="N203" s="76"/>
      <c r="O203" s="76"/>
      <c r="P203" s="76"/>
      <c r="Q203" s="76"/>
      <c r="R203" s="76"/>
      <c r="S203" s="76"/>
      <c r="T203" s="76"/>
      <c r="U203" s="76"/>
      <c r="V203" s="76"/>
      <c r="W203" s="76"/>
      <c r="X203" s="76"/>
      <c r="Y203" s="76"/>
      <c r="Z203" s="76"/>
      <c r="AA203" s="70"/>
      <c r="AB203" s="70"/>
      <c r="AC203" s="70"/>
      <c r="AD203" s="70"/>
      <c r="AE203" s="70"/>
      <c r="AF203" s="70"/>
      <c r="AG203" s="70"/>
      <c r="AH203" s="70"/>
      <c r="AI203" s="70"/>
    </row>
    <row r="204" spans="1:35" ht="12.75">
      <c r="A204" s="76"/>
      <c r="B204" s="76"/>
      <c r="C204" s="76"/>
      <c r="D204" s="76"/>
      <c r="E204" s="76"/>
      <c r="F204" s="76"/>
      <c r="G204" s="76"/>
      <c r="H204" s="77"/>
      <c r="I204" s="76"/>
      <c r="J204" s="76"/>
      <c r="K204" s="76"/>
      <c r="L204" s="76"/>
      <c r="M204" s="76"/>
      <c r="N204" s="76"/>
      <c r="O204" s="76"/>
      <c r="P204" s="76"/>
      <c r="Q204" s="76"/>
      <c r="R204" s="76"/>
      <c r="S204" s="76"/>
      <c r="T204" s="76"/>
      <c r="U204" s="76"/>
      <c r="V204" s="76"/>
      <c r="W204" s="76"/>
      <c r="X204" s="76"/>
      <c r="Y204" s="76"/>
      <c r="Z204" s="76"/>
      <c r="AA204" s="70"/>
      <c r="AB204" s="70"/>
      <c r="AC204" s="70"/>
      <c r="AD204" s="70"/>
      <c r="AE204" s="70"/>
      <c r="AF204" s="70"/>
      <c r="AG204" s="70"/>
      <c r="AH204" s="70"/>
      <c r="AI204" s="70"/>
    </row>
    <row r="205" spans="1:35" ht="12.75">
      <c r="A205" s="76"/>
      <c r="B205" s="76"/>
      <c r="C205" s="76"/>
      <c r="D205" s="76"/>
      <c r="E205" s="76"/>
      <c r="F205" s="76"/>
      <c r="G205" s="76"/>
      <c r="H205" s="77"/>
      <c r="I205" s="76"/>
      <c r="J205" s="76"/>
      <c r="K205" s="76"/>
      <c r="L205" s="76"/>
      <c r="M205" s="76"/>
      <c r="N205" s="76"/>
      <c r="O205" s="76"/>
      <c r="P205" s="76"/>
      <c r="Q205" s="76"/>
      <c r="R205" s="76"/>
      <c r="S205" s="76"/>
      <c r="T205" s="76"/>
      <c r="U205" s="76"/>
      <c r="V205" s="76"/>
      <c r="W205" s="76"/>
      <c r="X205" s="76"/>
      <c r="Y205" s="76"/>
      <c r="Z205" s="76"/>
      <c r="AA205" s="70"/>
      <c r="AB205" s="70"/>
      <c r="AC205" s="70"/>
      <c r="AD205" s="70"/>
      <c r="AE205" s="70"/>
      <c r="AF205" s="70"/>
      <c r="AG205" s="70"/>
      <c r="AH205" s="70"/>
      <c r="AI205" s="70"/>
    </row>
    <row r="206" spans="1:35" ht="12.75">
      <c r="A206" s="76"/>
      <c r="B206" s="76"/>
      <c r="C206" s="76"/>
      <c r="D206" s="76"/>
      <c r="E206" s="76"/>
      <c r="F206" s="76"/>
      <c r="G206" s="76"/>
      <c r="H206" s="77"/>
      <c r="I206" s="76"/>
      <c r="J206" s="76"/>
      <c r="K206" s="76"/>
      <c r="L206" s="76"/>
      <c r="M206" s="76"/>
      <c r="N206" s="76"/>
      <c r="O206" s="76"/>
      <c r="P206" s="76"/>
      <c r="Q206" s="76"/>
      <c r="R206" s="76"/>
      <c r="S206" s="76"/>
      <c r="T206" s="76"/>
      <c r="U206" s="76"/>
      <c r="V206" s="76"/>
      <c r="W206" s="76"/>
      <c r="X206" s="76"/>
      <c r="Y206" s="76"/>
      <c r="Z206" s="76"/>
      <c r="AA206" s="70"/>
      <c r="AB206" s="70"/>
      <c r="AC206" s="70"/>
      <c r="AD206" s="70"/>
      <c r="AE206" s="70"/>
      <c r="AF206" s="70"/>
      <c r="AG206" s="70"/>
      <c r="AH206" s="70"/>
      <c r="AI206" s="70"/>
    </row>
    <row r="207" spans="1:35" ht="12.75">
      <c r="A207" s="76"/>
      <c r="B207" s="76"/>
      <c r="C207" s="76"/>
      <c r="D207" s="76"/>
      <c r="E207" s="76"/>
      <c r="F207" s="76"/>
      <c r="G207" s="76"/>
      <c r="H207" s="77"/>
      <c r="I207" s="76"/>
      <c r="J207" s="76"/>
      <c r="K207" s="76"/>
      <c r="L207" s="76"/>
      <c r="M207" s="76"/>
      <c r="N207" s="76"/>
      <c r="O207" s="76"/>
      <c r="P207" s="76"/>
      <c r="Q207" s="76"/>
      <c r="R207" s="76"/>
      <c r="S207" s="76"/>
      <c r="T207" s="76"/>
      <c r="U207" s="76"/>
      <c r="V207" s="76"/>
      <c r="W207" s="76"/>
      <c r="X207" s="76"/>
      <c r="Y207" s="76"/>
      <c r="Z207" s="76"/>
      <c r="AA207" s="70"/>
      <c r="AB207" s="70"/>
      <c r="AC207" s="70"/>
      <c r="AD207" s="70"/>
      <c r="AE207" s="70"/>
      <c r="AF207" s="70"/>
      <c r="AG207" s="70"/>
      <c r="AH207" s="70"/>
      <c r="AI207" s="70"/>
    </row>
    <row r="208" spans="1:35" ht="12.75">
      <c r="A208" s="76"/>
      <c r="B208" s="76"/>
      <c r="C208" s="76"/>
      <c r="D208" s="76"/>
      <c r="E208" s="76"/>
      <c r="F208" s="76"/>
      <c r="G208" s="76"/>
      <c r="H208" s="77"/>
      <c r="I208" s="76"/>
      <c r="J208" s="76"/>
      <c r="K208" s="76"/>
      <c r="L208" s="76"/>
      <c r="M208" s="76"/>
      <c r="N208" s="76"/>
      <c r="O208" s="76"/>
      <c r="P208" s="76"/>
      <c r="Q208" s="76"/>
      <c r="R208" s="76"/>
      <c r="S208" s="76"/>
      <c r="T208" s="76"/>
      <c r="U208" s="76"/>
      <c r="V208" s="76"/>
      <c r="W208" s="76"/>
      <c r="X208" s="76"/>
      <c r="Y208" s="76"/>
      <c r="Z208" s="76"/>
      <c r="AA208" s="70"/>
      <c r="AB208" s="70"/>
      <c r="AC208" s="70"/>
      <c r="AD208" s="70"/>
      <c r="AE208" s="70"/>
      <c r="AF208" s="70"/>
      <c r="AG208" s="70"/>
      <c r="AH208" s="70"/>
      <c r="AI208" s="70"/>
    </row>
    <row r="209" spans="1:35" ht="12.75">
      <c r="A209" s="76"/>
      <c r="B209" s="76"/>
      <c r="C209" s="76"/>
      <c r="D209" s="76"/>
      <c r="E209" s="76"/>
      <c r="F209" s="76"/>
      <c r="G209" s="76"/>
      <c r="H209" s="77"/>
      <c r="I209" s="76"/>
      <c r="J209" s="76"/>
      <c r="K209" s="76"/>
      <c r="L209" s="76"/>
      <c r="M209" s="76"/>
      <c r="N209" s="76"/>
      <c r="O209" s="76"/>
      <c r="P209" s="76"/>
      <c r="Q209" s="76"/>
      <c r="R209" s="76"/>
      <c r="S209" s="76"/>
      <c r="T209" s="76"/>
      <c r="U209" s="76"/>
      <c r="V209" s="76"/>
      <c r="W209" s="76"/>
      <c r="X209" s="76"/>
      <c r="Y209" s="76"/>
      <c r="Z209" s="76"/>
      <c r="AA209" s="70"/>
      <c r="AB209" s="70"/>
      <c r="AC209" s="70"/>
      <c r="AD209" s="70"/>
      <c r="AE209" s="70"/>
      <c r="AF209" s="70"/>
      <c r="AG209" s="70"/>
      <c r="AH209" s="70"/>
      <c r="AI209" s="70"/>
    </row>
    <row r="210" spans="1:35" ht="12.75">
      <c r="A210" s="76"/>
      <c r="B210" s="76"/>
      <c r="C210" s="76"/>
      <c r="D210" s="76"/>
      <c r="E210" s="76"/>
      <c r="F210" s="76"/>
      <c r="G210" s="76"/>
      <c r="H210" s="77"/>
      <c r="I210" s="76"/>
      <c r="J210" s="76"/>
      <c r="K210" s="76"/>
      <c r="L210" s="76"/>
      <c r="M210" s="76"/>
      <c r="N210" s="76"/>
      <c r="O210" s="76"/>
      <c r="P210" s="76"/>
      <c r="Q210" s="76"/>
      <c r="R210" s="76"/>
      <c r="S210" s="76"/>
      <c r="T210" s="76"/>
      <c r="U210" s="76"/>
      <c r="V210" s="76"/>
      <c r="W210" s="76"/>
      <c r="X210" s="76"/>
      <c r="Y210" s="76"/>
      <c r="Z210" s="76"/>
      <c r="AA210" s="70"/>
      <c r="AB210" s="70"/>
      <c r="AC210" s="70"/>
      <c r="AD210" s="70"/>
      <c r="AE210" s="70"/>
      <c r="AF210" s="70"/>
      <c r="AG210" s="70"/>
      <c r="AH210" s="70"/>
      <c r="AI210" s="70"/>
    </row>
    <row r="211" spans="1:35" ht="12.75">
      <c r="A211" s="76"/>
      <c r="B211" s="76"/>
      <c r="C211" s="76"/>
      <c r="D211" s="76"/>
      <c r="E211" s="76"/>
      <c r="F211" s="76"/>
      <c r="G211" s="76"/>
      <c r="H211" s="77"/>
      <c r="I211" s="76"/>
      <c r="J211" s="76"/>
      <c r="K211" s="76"/>
      <c r="L211" s="76"/>
      <c r="M211" s="76"/>
      <c r="N211" s="76"/>
      <c r="O211" s="76"/>
      <c r="P211" s="76"/>
      <c r="Q211" s="76"/>
      <c r="R211" s="76"/>
      <c r="S211" s="76"/>
      <c r="T211" s="76"/>
      <c r="U211" s="76"/>
      <c r="V211" s="76"/>
      <c r="W211" s="76"/>
      <c r="X211" s="76"/>
      <c r="Y211" s="76"/>
      <c r="Z211" s="76"/>
      <c r="AA211" s="70"/>
      <c r="AB211" s="70"/>
      <c r="AC211" s="70"/>
      <c r="AD211" s="70"/>
      <c r="AE211" s="70"/>
      <c r="AF211" s="70"/>
      <c r="AG211" s="70"/>
      <c r="AH211" s="70"/>
      <c r="AI211" s="70"/>
    </row>
    <row r="212" spans="1:35" ht="12.75">
      <c r="A212" s="76"/>
      <c r="B212" s="76"/>
      <c r="C212" s="76"/>
      <c r="D212" s="76"/>
      <c r="E212" s="76"/>
      <c r="F212" s="76"/>
      <c r="G212" s="76"/>
      <c r="H212" s="77"/>
      <c r="I212" s="76"/>
      <c r="J212" s="76"/>
      <c r="K212" s="76"/>
      <c r="L212" s="76"/>
      <c r="M212" s="76"/>
      <c r="N212" s="76"/>
      <c r="O212" s="76"/>
      <c r="P212" s="76"/>
      <c r="Q212" s="76"/>
      <c r="R212" s="76"/>
      <c r="S212" s="76"/>
      <c r="T212" s="76"/>
      <c r="U212" s="76"/>
      <c r="V212" s="76"/>
      <c r="W212" s="76"/>
      <c r="X212" s="76"/>
      <c r="Y212" s="76"/>
      <c r="Z212" s="76"/>
      <c r="AA212" s="70"/>
      <c r="AB212" s="70"/>
      <c r="AC212" s="70"/>
      <c r="AD212" s="70"/>
      <c r="AE212" s="70"/>
      <c r="AF212" s="70"/>
      <c r="AG212" s="70"/>
      <c r="AH212" s="70"/>
      <c r="AI212" s="70"/>
    </row>
    <row r="213" spans="1:35" ht="12.75">
      <c r="A213" s="76"/>
      <c r="B213" s="76"/>
      <c r="C213" s="76"/>
      <c r="D213" s="76"/>
      <c r="E213" s="76"/>
      <c r="F213" s="76"/>
      <c r="G213" s="76"/>
      <c r="H213" s="77"/>
      <c r="I213" s="76"/>
      <c r="J213" s="76"/>
      <c r="K213" s="76"/>
      <c r="L213" s="76"/>
      <c r="M213" s="76"/>
      <c r="N213" s="76"/>
      <c r="O213" s="76"/>
      <c r="P213" s="76"/>
      <c r="Q213" s="76"/>
      <c r="R213" s="76"/>
      <c r="S213" s="76"/>
      <c r="T213" s="76"/>
      <c r="U213" s="76"/>
      <c r="V213" s="76"/>
      <c r="W213" s="76"/>
      <c r="X213" s="76"/>
      <c r="Y213" s="76"/>
      <c r="Z213" s="76"/>
      <c r="AA213" s="70"/>
      <c r="AB213" s="70"/>
      <c r="AC213" s="70"/>
      <c r="AD213" s="70"/>
      <c r="AE213" s="70"/>
      <c r="AF213" s="70"/>
      <c r="AG213" s="70"/>
      <c r="AH213" s="70"/>
      <c r="AI213" s="70"/>
    </row>
    <row r="214" spans="1:35" ht="12.75">
      <c r="A214" s="76"/>
      <c r="B214" s="76"/>
      <c r="C214" s="76"/>
      <c r="D214" s="76"/>
      <c r="E214" s="76"/>
      <c r="F214" s="76"/>
      <c r="G214" s="76"/>
      <c r="H214" s="77"/>
      <c r="I214" s="76"/>
      <c r="J214" s="76"/>
      <c r="K214" s="76"/>
      <c r="L214" s="76"/>
      <c r="M214" s="76"/>
      <c r="N214" s="76"/>
      <c r="O214" s="76"/>
      <c r="P214" s="76"/>
      <c r="Q214" s="76"/>
      <c r="R214" s="76"/>
      <c r="S214" s="76"/>
      <c r="T214" s="76"/>
      <c r="U214" s="76"/>
      <c r="V214" s="76"/>
      <c r="W214" s="76"/>
      <c r="X214" s="76"/>
      <c r="Y214" s="76"/>
      <c r="Z214" s="76"/>
      <c r="AA214" s="70"/>
      <c r="AB214" s="70"/>
      <c r="AC214" s="70"/>
      <c r="AD214" s="70"/>
      <c r="AE214" s="70"/>
      <c r="AF214" s="70"/>
      <c r="AG214" s="70"/>
      <c r="AH214" s="70"/>
      <c r="AI214" s="70"/>
    </row>
    <row r="215" spans="1:35" ht="12.75">
      <c r="A215" s="76"/>
      <c r="B215" s="76"/>
      <c r="C215" s="76"/>
      <c r="D215" s="76"/>
      <c r="E215" s="76"/>
      <c r="F215" s="76"/>
      <c r="G215" s="76"/>
      <c r="H215" s="77"/>
      <c r="I215" s="76"/>
      <c r="J215" s="76"/>
      <c r="K215" s="70"/>
      <c r="L215" s="70"/>
      <c r="M215" s="70"/>
      <c r="N215" s="70"/>
      <c r="O215" s="70"/>
      <c r="P215" s="70"/>
      <c r="Q215" s="70"/>
      <c r="R215" s="70"/>
      <c r="S215" s="70"/>
      <c r="T215" s="70"/>
      <c r="U215" s="76"/>
      <c r="V215" s="76"/>
      <c r="W215" s="76"/>
      <c r="X215" s="76"/>
      <c r="Y215" s="76"/>
      <c r="Z215" s="76"/>
      <c r="AA215" s="70"/>
      <c r="AB215" s="70"/>
      <c r="AC215" s="70"/>
      <c r="AD215" s="70"/>
      <c r="AE215" s="70"/>
      <c r="AF215" s="70"/>
      <c r="AG215" s="70"/>
      <c r="AH215" s="70"/>
      <c r="AI215" s="70"/>
    </row>
    <row r="216" spans="1:35" ht="12.75">
      <c r="A216" s="76"/>
      <c r="B216" s="76"/>
      <c r="C216" s="76"/>
      <c r="D216" s="76"/>
      <c r="E216" s="76"/>
      <c r="F216" s="76"/>
      <c r="G216" s="76"/>
      <c r="H216" s="77"/>
      <c r="I216" s="76"/>
      <c r="J216" s="76"/>
      <c r="K216" s="80"/>
      <c r="L216" s="80"/>
      <c r="M216" s="80"/>
      <c r="N216" s="80"/>
      <c r="O216" s="80"/>
      <c r="P216" s="80"/>
      <c r="Q216" s="80"/>
      <c r="R216" s="80"/>
      <c r="S216" s="80"/>
      <c r="T216" s="80"/>
      <c r="U216" s="80"/>
      <c r="V216" s="76"/>
      <c r="W216" s="76"/>
      <c r="X216" s="76"/>
      <c r="Y216" s="76"/>
      <c r="Z216" s="76"/>
      <c r="AA216" s="70"/>
      <c r="AB216" s="70"/>
      <c r="AC216" s="70"/>
      <c r="AD216" s="70"/>
      <c r="AE216" s="70"/>
      <c r="AF216" s="70"/>
      <c r="AG216" s="70"/>
      <c r="AH216" s="70"/>
      <c r="AI216" s="70"/>
    </row>
    <row r="217" spans="1:35" ht="12.75">
      <c r="A217" s="76"/>
      <c r="B217" s="76"/>
      <c r="C217" s="76"/>
      <c r="D217" s="76"/>
      <c r="E217" s="76"/>
      <c r="F217" s="76"/>
      <c r="G217" s="76"/>
      <c r="H217" s="77"/>
      <c r="I217" s="76"/>
      <c r="J217" s="76"/>
      <c r="K217" s="76"/>
      <c r="L217" s="76"/>
      <c r="M217" s="76"/>
      <c r="N217" s="76"/>
      <c r="O217" s="76"/>
      <c r="P217" s="76"/>
      <c r="Q217" s="76"/>
      <c r="R217" s="76"/>
      <c r="S217" s="76"/>
      <c r="T217" s="76"/>
      <c r="U217" s="70"/>
      <c r="V217" s="76"/>
      <c r="W217" s="76"/>
      <c r="X217" s="76"/>
      <c r="Y217" s="76"/>
      <c r="Z217" s="76"/>
      <c r="AA217" s="70"/>
      <c r="AB217" s="70"/>
      <c r="AC217" s="70"/>
      <c r="AD217" s="70"/>
      <c r="AE217" s="70"/>
      <c r="AF217" s="70"/>
      <c r="AG217" s="70"/>
      <c r="AH217" s="70"/>
      <c r="AI217" s="70"/>
    </row>
    <row r="218" spans="1:35" ht="12.75">
      <c r="A218" s="76"/>
      <c r="B218" s="76"/>
      <c r="C218" s="76"/>
      <c r="D218" s="76"/>
      <c r="E218" s="76"/>
      <c r="F218" s="76"/>
      <c r="G218" s="76"/>
      <c r="H218" s="77"/>
      <c r="I218" s="76"/>
      <c r="J218" s="76"/>
      <c r="K218" s="80"/>
      <c r="L218" s="80"/>
      <c r="M218" s="80"/>
      <c r="N218" s="80"/>
      <c r="O218" s="80"/>
      <c r="P218" s="80"/>
      <c r="Q218" s="80"/>
      <c r="R218" s="80"/>
      <c r="S218" s="80"/>
      <c r="T218" s="80"/>
      <c r="U218" s="80"/>
      <c r="V218" s="76"/>
      <c r="W218" s="76"/>
      <c r="X218" s="76"/>
      <c r="Y218" s="76"/>
      <c r="Z218" s="76"/>
      <c r="AA218" s="70"/>
      <c r="AB218" s="70"/>
      <c r="AC218" s="70"/>
      <c r="AD218" s="70"/>
      <c r="AE218" s="70"/>
      <c r="AF218" s="70"/>
      <c r="AG218" s="70"/>
      <c r="AH218" s="70"/>
      <c r="AI218" s="70"/>
    </row>
    <row r="219" spans="1:35" ht="12.75">
      <c r="A219" s="76"/>
      <c r="B219" s="76"/>
      <c r="C219" s="76"/>
      <c r="D219" s="76"/>
      <c r="E219" s="76"/>
      <c r="F219" s="76"/>
      <c r="G219" s="76"/>
      <c r="H219" s="77"/>
      <c r="I219" s="76"/>
      <c r="J219" s="76"/>
      <c r="K219" s="76"/>
      <c r="L219" s="76"/>
      <c r="M219" s="76"/>
      <c r="N219" s="76"/>
      <c r="O219" s="76"/>
      <c r="P219" s="76"/>
      <c r="Q219" s="76"/>
      <c r="R219" s="76"/>
      <c r="S219" s="76"/>
      <c r="T219" s="76"/>
      <c r="U219" s="76"/>
      <c r="V219" s="76"/>
      <c r="W219" s="76"/>
      <c r="X219" s="76"/>
      <c r="Y219" s="76"/>
      <c r="Z219" s="76"/>
      <c r="AA219" s="70"/>
      <c r="AB219" s="70"/>
      <c r="AC219" s="70"/>
      <c r="AD219" s="70"/>
      <c r="AE219" s="70"/>
      <c r="AF219" s="70"/>
      <c r="AG219" s="70"/>
      <c r="AH219" s="70"/>
      <c r="AI219" s="70"/>
    </row>
    <row r="220" spans="1:35" ht="12.75">
      <c r="A220" s="76"/>
      <c r="B220" s="76"/>
      <c r="C220" s="76"/>
      <c r="D220" s="76"/>
      <c r="E220" s="76"/>
      <c r="F220" s="76"/>
      <c r="G220" s="76"/>
      <c r="H220" s="77"/>
      <c r="I220" s="76"/>
      <c r="J220" s="76"/>
      <c r="K220" s="76"/>
      <c r="L220" s="76"/>
      <c r="M220" s="76"/>
      <c r="N220" s="76"/>
      <c r="O220" s="76"/>
      <c r="P220" s="76"/>
      <c r="Q220" s="76"/>
      <c r="R220" s="76"/>
      <c r="S220" s="76"/>
      <c r="T220" s="76"/>
      <c r="U220" s="76"/>
      <c r="V220" s="76"/>
      <c r="W220" s="76"/>
      <c r="X220" s="76"/>
      <c r="Y220" s="76"/>
      <c r="Z220" s="76"/>
      <c r="AA220" s="70"/>
      <c r="AB220" s="70"/>
      <c r="AC220" s="70"/>
      <c r="AD220" s="70"/>
      <c r="AE220" s="70"/>
      <c r="AF220" s="70"/>
      <c r="AG220" s="70"/>
      <c r="AH220" s="70"/>
      <c r="AI220" s="70"/>
    </row>
    <row r="221" spans="1:35" ht="12.75">
      <c r="A221" s="76"/>
      <c r="B221" s="76"/>
      <c r="C221" s="76"/>
      <c r="D221" s="76"/>
      <c r="E221" s="76"/>
      <c r="F221" s="76"/>
      <c r="G221" s="76"/>
      <c r="H221" s="77"/>
      <c r="I221" s="76"/>
      <c r="J221" s="76"/>
      <c r="K221" s="76"/>
      <c r="L221" s="76"/>
      <c r="M221" s="76"/>
      <c r="N221" s="76"/>
      <c r="O221" s="76"/>
      <c r="P221" s="76"/>
      <c r="Q221" s="76"/>
      <c r="R221" s="76"/>
      <c r="S221" s="76"/>
      <c r="T221" s="76"/>
      <c r="U221" s="76"/>
      <c r="V221" s="76"/>
      <c r="W221" s="76"/>
      <c r="X221" s="76"/>
      <c r="Y221" s="76"/>
      <c r="Z221" s="76"/>
      <c r="AA221" s="70"/>
      <c r="AB221" s="70"/>
      <c r="AC221" s="70"/>
      <c r="AD221" s="70"/>
      <c r="AE221" s="70"/>
      <c r="AF221" s="70"/>
      <c r="AG221" s="70"/>
      <c r="AH221" s="70"/>
      <c r="AI221" s="70"/>
    </row>
    <row r="222" spans="1:35" ht="12.75">
      <c r="A222" s="76"/>
      <c r="B222" s="76"/>
      <c r="C222" s="76"/>
      <c r="D222" s="76"/>
      <c r="E222" s="76"/>
      <c r="F222" s="76"/>
      <c r="G222" s="76"/>
      <c r="H222" s="77"/>
      <c r="I222" s="76"/>
      <c r="J222" s="76"/>
      <c r="K222" s="76"/>
      <c r="L222" s="76"/>
      <c r="M222" s="76"/>
      <c r="N222" s="76"/>
      <c r="O222" s="76"/>
      <c r="P222" s="76"/>
      <c r="Q222" s="76"/>
      <c r="R222" s="76"/>
      <c r="S222" s="76"/>
      <c r="T222" s="76"/>
      <c r="U222" s="76"/>
      <c r="V222" s="76"/>
      <c r="W222" s="76"/>
      <c r="X222" s="76"/>
      <c r="Y222" s="76"/>
      <c r="Z222" s="76"/>
      <c r="AA222" s="70"/>
      <c r="AB222" s="70"/>
      <c r="AC222" s="70"/>
      <c r="AD222" s="70"/>
      <c r="AE222" s="70"/>
      <c r="AF222" s="70"/>
      <c r="AG222" s="70"/>
      <c r="AH222" s="70"/>
      <c r="AI222" s="70"/>
    </row>
    <row r="223" spans="1:35" ht="12.75">
      <c r="A223" s="76"/>
      <c r="B223" s="76"/>
      <c r="C223" s="76"/>
      <c r="D223" s="76"/>
      <c r="E223" s="76"/>
      <c r="F223" s="76"/>
      <c r="G223" s="76"/>
      <c r="H223" s="77"/>
      <c r="I223" s="76"/>
      <c r="J223" s="76"/>
      <c r="K223" s="76"/>
      <c r="L223" s="76"/>
      <c r="M223" s="76"/>
      <c r="N223" s="76"/>
      <c r="O223" s="76"/>
      <c r="P223" s="76"/>
      <c r="Q223" s="76"/>
      <c r="R223" s="76"/>
      <c r="S223" s="76"/>
      <c r="T223" s="76"/>
      <c r="U223" s="76"/>
      <c r="V223" s="76"/>
      <c r="W223" s="76"/>
      <c r="X223" s="76"/>
      <c r="Y223" s="76"/>
      <c r="Z223" s="76"/>
      <c r="AA223" s="70"/>
      <c r="AB223" s="70"/>
      <c r="AC223" s="70"/>
      <c r="AD223" s="70"/>
      <c r="AE223" s="70"/>
      <c r="AF223" s="70"/>
      <c r="AG223" s="70"/>
      <c r="AH223" s="70"/>
      <c r="AI223" s="70"/>
    </row>
    <row r="224" spans="1:35" ht="12.75">
      <c r="A224" s="76"/>
      <c r="B224" s="76"/>
      <c r="C224" s="76"/>
      <c r="D224" s="76"/>
      <c r="E224" s="76"/>
      <c r="F224" s="76"/>
      <c r="G224" s="76"/>
      <c r="H224" s="77"/>
      <c r="I224" s="76"/>
      <c r="J224" s="76"/>
      <c r="K224" s="76"/>
      <c r="L224" s="76"/>
      <c r="M224" s="76"/>
      <c r="N224" s="76"/>
      <c r="O224" s="76"/>
      <c r="P224" s="76"/>
      <c r="Q224" s="76"/>
      <c r="R224" s="76"/>
      <c r="S224" s="76"/>
      <c r="T224" s="76"/>
      <c r="U224" s="76"/>
      <c r="V224" s="76"/>
      <c r="W224" s="76"/>
      <c r="X224" s="76"/>
      <c r="Y224" s="76"/>
      <c r="Z224" s="76"/>
      <c r="AA224" s="70"/>
      <c r="AB224" s="70"/>
      <c r="AC224" s="70"/>
      <c r="AD224" s="70"/>
      <c r="AE224" s="70"/>
      <c r="AF224" s="70"/>
      <c r="AG224" s="70"/>
      <c r="AH224" s="70"/>
      <c r="AI224" s="70"/>
    </row>
    <row r="225" spans="1:35" ht="12.75">
      <c r="A225" s="76"/>
      <c r="B225" s="76"/>
      <c r="C225" s="76"/>
      <c r="D225" s="76"/>
      <c r="E225" s="76"/>
      <c r="F225" s="76"/>
      <c r="G225" s="76"/>
      <c r="H225" s="77"/>
      <c r="I225" s="76"/>
      <c r="J225" s="76"/>
      <c r="K225" s="76"/>
      <c r="L225" s="76"/>
      <c r="M225" s="76"/>
      <c r="N225" s="76"/>
      <c r="O225" s="76"/>
      <c r="P225" s="76"/>
      <c r="Q225" s="76"/>
      <c r="R225" s="76"/>
      <c r="S225" s="76"/>
      <c r="T225" s="76"/>
      <c r="U225" s="76"/>
      <c r="V225" s="76"/>
      <c r="W225" s="76"/>
      <c r="X225" s="76"/>
      <c r="Y225" s="76"/>
      <c r="Z225" s="76"/>
      <c r="AA225" s="70"/>
      <c r="AB225" s="70"/>
      <c r="AC225" s="70"/>
      <c r="AD225" s="70"/>
      <c r="AE225" s="70"/>
      <c r="AF225" s="70"/>
      <c r="AG225" s="70"/>
      <c r="AH225" s="70"/>
      <c r="AI225" s="70"/>
    </row>
    <row r="226" spans="1:35" ht="12.75">
      <c r="A226" s="76"/>
      <c r="B226" s="76"/>
      <c r="C226" s="76"/>
      <c r="D226" s="76"/>
      <c r="E226" s="76"/>
      <c r="F226" s="76"/>
      <c r="G226" s="76"/>
      <c r="H226" s="77"/>
      <c r="I226" s="76"/>
      <c r="J226" s="76"/>
      <c r="K226" s="76"/>
      <c r="L226" s="76"/>
      <c r="M226" s="76"/>
      <c r="N226" s="76"/>
      <c r="O226" s="76"/>
      <c r="P226" s="76"/>
      <c r="Q226" s="76"/>
      <c r="R226" s="76"/>
      <c r="S226" s="76"/>
      <c r="T226" s="76"/>
      <c r="U226" s="76"/>
      <c r="V226" s="76"/>
      <c r="W226" s="76"/>
      <c r="X226" s="76"/>
      <c r="Y226" s="76"/>
      <c r="Z226" s="76"/>
      <c r="AA226" s="70"/>
      <c r="AB226" s="70"/>
      <c r="AC226" s="70"/>
      <c r="AD226" s="70"/>
      <c r="AE226" s="70"/>
      <c r="AF226" s="70"/>
      <c r="AG226" s="70"/>
      <c r="AH226" s="70"/>
      <c r="AI226" s="70"/>
    </row>
    <row r="227" spans="1:35" ht="12.75">
      <c r="A227" s="76"/>
      <c r="B227" s="76"/>
      <c r="C227" s="76"/>
      <c r="D227" s="76"/>
      <c r="E227" s="76"/>
      <c r="F227" s="76"/>
      <c r="G227" s="76"/>
      <c r="H227" s="77"/>
      <c r="I227" s="76"/>
      <c r="J227" s="76"/>
      <c r="K227" s="76"/>
      <c r="L227" s="76"/>
      <c r="M227" s="76"/>
      <c r="N227" s="76"/>
      <c r="O227" s="76"/>
      <c r="P227" s="76"/>
      <c r="Q227" s="76"/>
      <c r="R227" s="76"/>
      <c r="S227" s="76"/>
      <c r="T227" s="76"/>
      <c r="U227" s="76"/>
      <c r="V227" s="76"/>
      <c r="W227" s="76"/>
      <c r="X227" s="76"/>
      <c r="Y227" s="76"/>
      <c r="Z227" s="76"/>
      <c r="AA227" s="70"/>
      <c r="AB227" s="70"/>
      <c r="AC227" s="70"/>
      <c r="AD227" s="70"/>
      <c r="AE227" s="70"/>
      <c r="AF227" s="70"/>
      <c r="AG227" s="70"/>
      <c r="AH227" s="70"/>
      <c r="AI227" s="70"/>
    </row>
    <row r="228" spans="1:35" ht="12.75">
      <c r="A228" s="76"/>
      <c r="B228" s="76"/>
      <c r="C228" s="76"/>
      <c r="D228" s="76"/>
      <c r="E228" s="76"/>
      <c r="F228" s="76"/>
      <c r="G228" s="76"/>
      <c r="H228" s="77"/>
      <c r="I228" s="76"/>
      <c r="J228" s="76"/>
      <c r="K228" s="76"/>
      <c r="L228" s="76"/>
      <c r="M228" s="76"/>
      <c r="N228" s="76"/>
      <c r="O228" s="76"/>
      <c r="P228" s="76"/>
      <c r="Q228" s="76"/>
      <c r="R228" s="76"/>
      <c r="S228" s="76"/>
      <c r="T228" s="76"/>
      <c r="U228" s="76"/>
      <c r="V228" s="76"/>
      <c r="W228" s="76"/>
      <c r="X228" s="76"/>
      <c r="Y228" s="76"/>
      <c r="Z228" s="76"/>
      <c r="AA228" s="70"/>
      <c r="AB228" s="70"/>
      <c r="AC228" s="70"/>
      <c r="AD228" s="70"/>
      <c r="AE228" s="70"/>
      <c r="AF228" s="70"/>
      <c r="AG228" s="70"/>
      <c r="AH228" s="70"/>
      <c r="AI228" s="70"/>
    </row>
    <row r="229" spans="1:35" ht="12.75">
      <c r="A229" s="76"/>
      <c r="B229" s="76"/>
      <c r="C229" s="76"/>
      <c r="D229" s="76"/>
      <c r="E229" s="76"/>
      <c r="F229" s="76"/>
      <c r="G229" s="76"/>
      <c r="H229" s="77"/>
      <c r="I229" s="76"/>
      <c r="J229" s="76"/>
      <c r="K229" s="76"/>
      <c r="L229" s="76"/>
      <c r="M229" s="76"/>
      <c r="N229" s="76"/>
      <c r="O229" s="76"/>
      <c r="P229" s="76"/>
      <c r="Q229" s="76"/>
      <c r="R229" s="76"/>
      <c r="S229" s="76"/>
      <c r="T229" s="76"/>
      <c r="U229" s="76"/>
      <c r="V229" s="76"/>
      <c r="W229" s="76"/>
      <c r="X229" s="76"/>
      <c r="Y229" s="76"/>
      <c r="Z229" s="76"/>
      <c r="AA229" s="70"/>
      <c r="AB229" s="70"/>
      <c r="AC229" s="70"/>
      <c r="AD229" s="70"/>
      <c r="AE229" s="70"/>
      <c r="AF229" s="70"/>
      <c r="AG229" s="70"/>
      <c r="AH229" s="70"/>
      <c r="AI229" s="70"/>
    </row>
    <row r="230" spans="1:26" ht="12.75">
      <c r="A230" s="46"/>
      <c r="B230" s="46"/>
      <c r="C230" s="46"/>
      <c r="D230" s="46"/>
      <c r="E230" s="46"/>
      <c r="F230" s="46"/>
      <c r="G230" s="46"/>
      <c r="H230" s="47"/>
      <c r="I230" s="46"/>
      <c r="J230" s="46"/>
      <c r="K230" s="46"/>
      <c r="L230" s="46"/>
      <c r="M230" s="46"/>
      <c r="N230" s="46"/>
      <c r="O230" s="46"/>
      <c r="P230" s="46"/>
      <c r="Q230" s="46"/>
      <c r="R230" s="46"/>
      <c r="S230" s="46"/>
      <c r="T230" s="46"/>
      <c r="U230" s="46"/>
      <c r="V230" s="46"/>
      <c r="W230" s="46"/>
      <c r="X230" s="46"/>
      <c r="Y230" s="46"/>
      <c r="Z230" s="46"/>
    </row>
    <row r="231" spans="1:26" ht="12.75">
      <c r="A231" s="46"/>
      <c r="B231" s="46"/>
      <c r="C231" s="46"/>
      <c r="D231" s="46"/>
      <c r="E231" s="46"/>
      <c r="F231" s="46"/>
      <c r="G231" s="46"/>
      <c r="H231" s="47"/>
      <c r="I231" s="46"/>
      <c r="J231" s="46"/>
      <c r="K231" s="46"/>
      <c r="L231" s="46"/>
      <c r="M231" s="46"/>
      <c r="N231" s="46"/>
      <c r="O231" s="46"/>
      <c r="P231" s="46"/>
      <c r="Q231" s="46"/>
      <c r="R231" s="46"/>
      <c r="S231" s="46"/>
      <c r="T231" s="46"/>
      <c r="U231" s="46"/>
      <c r="V231" s="46"/>
      <c r="W231" s="46"/>
      <c r="X231" s="46"/>
      <c r="Y231" s="46"/>
      <c r="Z231" s="46"/>
    </row>
    <row r="232" spans="1:26" ht="12.75">
      <c r="A232" s="46"/>
      <c r="B232" s="46"/>
      <c r="C232" s="46"/>
      <c r="D232" s="46"/>
      <c r="E232" s="46"/>
      <c r="F232" s="46"/>
      <c r="G232" s="46"/>
      <c r="H232" s="47"/>
      <c r="I232" s="46"/>
      <c r="J232" s="46"/>
      <c r="K232" s="46"/>
      <c r="L232" s="46"/>
      <c r="M232" s="46"/>
      <c r="N232" s="46"/>
      <c r="O232" s="46"/>
      <c r="P232" s="46"/>
      <c r="Q232" s="46"/>
      <c r="R232" s="46"/>
      <c r="S232" s="46"/>
      <c r="T232" s="46"/>
      <c r="U232" s="46"/>
      <c r="V232" s="46"/>
      <c r="W232" s="46"/>
      <c r="X232" s="46"/>
      <c r="Y232" s="46"/>
      <c r="Z232" s="46"/>
    </row>
    <row r="233" spans="1:26" ht="12.75">
      <c r="A233" s="46"/>
      <c r="B233" s="46"/>
      <c r="C233" s="46"/>
      <c r="D233" s="46"/>
      <c r="E233" s="46"/>
      <c r="F233" s="46"/>
      <c r="G233" s="46"/>
      <c r="H233" s="47"/>
      <c r="I233" s="46"/>
      <c r="J233" s="46"/>
      <c r="K233" s="46"/>
      <c r="L233" s="46"/>
      <c r="M233" s="46"/>
      <c r="N233" s="46"/>
      <c r="O233" s="46"/>
      <c r="P233" s="46"/>
      <c r="Q233" s="46"/>
      <c r="R233" s="46"/>
      <c r="S233" s="46"/>
      <c r="T233" s="46"/>
      <c r="U233" s="46"/>
      <c r="V233" s="46"/>
      <c r="W233" s="46"/>
      <c r="X233" s="46"/>
      <c r="Y233" s="46"/>
      <c r="Z233" s="46"/>
    </row>
  </sheetData>
  <sheetProtection password="8089" sheet="1" objects="1" scenarios="1" selectLockedCells="1"/>
  <conditionalFormatting sqref="L19 N19 L23 N23 L27 N27 L31 N31 L35 N35 L43 N43 L56 N56 P56 L60 N60 P60 L64 N64 P64 L70 N70 P70 P87 R87 P91 R91 T91 V91 X91 Z91 AB91 P95 R95 T95 V95 X95 Z95 AB95 P99 R99 T99 V99 X99 Z99 P102 R108 V102 P105 R105 T105 P108 R102 T102">
    <cfRule type="cellIs" priority="1" dxfId="0" operator="equal" stopIfTrue="1">
      <formula>L17</formula>
    </cfRule>
    <cfRule type="cellIs" priority="2" dxfId="1" operator="notEqual" stopIfTrue="1">
      <formula>L17</formula>
    </cfRule>
  </conditionalFormatting>
  <conditionalFormatting sqref="L37 N37 L45 N45 L72 N72 P72">
    <cfRule type="cellIs" priority="3" dxfId="0" operator="equal" stopIfTrue="1">
      <formula>L39</formula>
    </cfRule>
    <cfRule type="cellIs" priority="4" dxfId="1" operator="notEqual" stopIfTrue="1">
      <formula>L39</formula>
    </cfRule>
  </conditionalFormatting>
  <conditionalFormatting sqref="A10:B12 A15:B15">
    <cfRule type="expression" priority="5" dxfId="2" stopIfTrue="1">
      <formula>AND($H$1=852456,$A$1=$Q$200)</formula>
    </cfRule>
    <cfRule type="expression" priority="6" dxfId="3" stopIfTrue="1">
      <formula>OR($H$1&lt;&gt;852456,$A$1&lt;&gt;$Q$200)</formula>
    </cfRule>
  </conditionalFormatting>
  <conditionalFormatting sqref="N17 L17 L21 N21 L25 N25 L29 N29 L33 N33 L41 N41 L54 N54 P54 L58 N58 P58 L62 N62 P62 L68 N68 P68 P85 R85 T89 V89 X89 P89 R89 Z89 AB89 T93 V93 X93 P93 R93 Z93 AB93 T97 V97 X97 P97 R97 Z97 V100 P100 R100 T100 T103 R103 P103 P106 R106">
    <cfRule type="expression" priority="7" dxfId="0" stopIfTrue="1">
      <formula>AND(L19=L17,AND($H$1=852456,$A$1=$Q$200))</formula>
    </cfRule>
    <cfRule type="expression" priority="8" dxfId="3" stopIfTrue="1">
      <formula>OR($H$1&lt;&gt;852456,$A$1&lt;&gt;$Q$200)</formula>
    </cfRule>
    <cfRule type="expression" priority="9" dxfId="1" stopIfTrue="1">
      <formula>AND(L19&lt;&gt;L17,AND($H$1=852456,$A$1=$Q$200))</formula>
    </cfRule>
  </conditionalFormatting>
  <conditionalFormatting sqref="N39 L39 N47 L47 L74 N74 P74">
    <cfRule type="expression" priority="10" dxfId="0" stopIfTrue="1">
      <formula>AND(L37=L39,AND($H$1=852456,$A$1=$Q$200))</formula>
    </cfRule>
    <cfRule type="expression" priority="11" dxfId="3" stopIfTrue="1">
      <formula>OR($H$1&lt;&gt;852456,$A$1&lt;&gt;$Q$200)</formula>
    </cfRule>
    <cfRule type="expression" priority="12" dxfId="1" stopIfTrue="1">
      <formula>AND(L37&lt;&gt;L39,AND($H$1=852456,$A$1=$Q$200))</formula>
    </cfRule>
  </conditionalFormatting>
  <printOptions/>
  <pageMargins left="0.75" right="0.75" top="1" bottom="1" header="0.4921259845" footer="0.4921259845"/>
  <pageSetup horizontalDpi="360" verticalDpi="360" orientation="portrait" paperSize="9" scale="76" r:id="rId2"/>
  <colBreaks count="1" manualBreakCount="1">
    <brk id="2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Gymnasium Walldorf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Otto Fell</cp:lastModifiedBy>
  <cp:lastPrinted>2010-03-04T18:36:03Z</cp:lastPrinted>
  <dcterms:created xsi:type="dcterms:W3CDTF">2010-02-16T19:54:00Z</dcterms:created>
  <dcterms:modified xsi:type="dcterms:W3CDTF">2011-03-13T18:46:38Z</dcterms:modified>
  <cp:category/>
  <cp:version/>
  <cp:contentType/>
  <cp:contentStatus/>
</cp:coreProperties>
</file>